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595"/>
  </bookViews>
  <sheets>
    <sheet name="2020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'2020'!$B$4:$M$162</definedName>
    <definedName name="_xlnm._FilterDatabase" localSheetId="1" hidden="1">Sheet1!$B$4:$H$161</definedName>
  </definedNames>
  <calcPr calcId="145621"/>
</workbook>
</file>

<file path=xl/calcChain.xml><?xml version="1.0" encoding="utf-8"?>
<calcChain xmlns="http://schemas.openxmlformats.org/spreadsheetml/2006/main">
  <c r="L6" i="4"/>
  <c r="F6" i="4"/>
  <c r="C6" i="4"/>
  <c r="K6" i="4"/>
  <c r="J6" i="4" s="1"/>
  <c r="C6" i="1"/>
  <c r="E6" i="1"/>
  <c r="D153" i="1" l="1"/>
  <c r="E153" i="1"/>
  <c r="G153" i="1"/>
  <c r="C153" i="1"/>
  <c r="D138" i="1"/>
  <c r="E138" i="1"/>
  <c r="G138" i="1"/>
  <c r="C138" i="1"/>
  <c r="D139" i="1"/>
  <c r="E139" i="1"/>
  <c r="G139" i="1"/>
  <c r="C139" i="1"/>
  <c r="D131" i="1"/>
  <c r="E131" i="1"/>
  <c r="G131" i="1"/>
  <c r="C131" i="1"/>
  <c r="D132" i="1"/>
  <c r="E132" i="1"/>
  <c r="G132" i="1"/>
  <c r="C132" i="1"/>
  <c r="D118" i="1"/>
  <c r="E118" i="1"/>
  <c r="G118" i="1"/>
  <c r="C118" i="1"/>
  <c r="D119" i="1"/>
  <c r="E119" i="1"/>
  <c r="G119" i="1"/>
  <c r="H119" i="1"/>
  <c r="C119" i="1"/>
  <c r="D103" i="1"/>
  <c r="E103" i="1"/>
  <c r="G103" i="1"/>
  <c r="C103" i="1"/>
  <c r="D104" i="1"/>
  <c r="E104" i="1"/>
  <c r="G104" i="1"/>
  <c r="C104" i="1"/>
  <c r="D94" i="1"/>
  <c r="E94" i="1"/>
  <c r="G94" i="1"/>
  <c r="C94" i="1"/>
  <c r="D95" i="1"/>
  <c r="E95" i="1"/>
  <c r="G95" i="1"/>
  <c r="C95" i="1"/>
  <c r="D88" i="1"/>
  <c r="E88" i="1"/>
  <c r="G88" i="1"/>
  <c r="C88" i="1"/>
  <c r="D89" i="1"/>
  <c r="E89" i="1"/>
  <c r="G89" i="1"/>
  <c r="C89" i="1"/>
  <c r="D75" i="1"/>
  <c r="E75" i="1"/>
  <c r="G75" i="1"/>
  <c r="C75" i="1"/>
  <c r="D76" i="1"/>
  <c r="E76" i="1"/>
  <c r="G76" i="1"/>
  <c r="C76" i="1"/>
  <c r="D63" i="1"/>
  <c r="E63" i="1"/>
  <c r="G63" i="1"/>
  <c r="C63" i="1"/>
  <c r="D64" i="1"/>
  <c r="E64" i="1"/>
  <c r="G64" i="1"/>
  <c r="C64" i="1"/>
  <c r="D49" i="1"/>
  <c r="E49" i="1"/>
  <c r="G49" i="1"/>
  <c r="C49" i="1"/>
  <c r="D50" i="1"/>
  <c r="E50" i="1"/>
  <c r="G50" i="1"/>
  <c r="C50" i="1"/>
  <c r="D35" i="1"/>
  <c r="E35" i="1"/>
  <c r="G35" i="1"/>
  <c r="C35" i="1"/>
  <c r="D36" i="1"/>
  <c r="E36" i="1"/>
  <c r="G36" i="1"/>
  <c r="C36" i="1"/>
  <c r="D28" i="1"/>
  <c r="E28" i="1"/>
  <c r="G28" i="1"/>
  <c r="C28" i="1"/>
  <c r="D29" i="1"/>
  <c r="E29" i="1"/>
  <c r="G29" i="1"/>
  <c r="C29" i="1"/>
  <c r="D17" i="1"/>
  <c r="E17" i="1"/>
  <c r="G17" i="1"/>
  <c r="C17" i="1"/>
  <c r="C5" i="1" s="1"/>
  <c r="D18" i="1"/>
  <c r="E18" i="1"/>
  <c r="G18" i="1"/>
  <c r="C18" i="1"/>
  <c r="D6" i="1"/>
  <c r="D5" i="1" s="1"/>
  <c r="G6" i="1"/>
  <c r="G5" i="1" s="1"/>
  <c r="D7" i="1"/>
  <c r="E7" i="1"/>
  <c r="G7" i="1"/>
  <c r="C7" i="1"/>
  <c r="F161" i="1"/>
  <c r="F160" i="1"/>
  <c r="F159" i="1"/>
  <c r="F158" i="1"/>
  <c r="F157" i="1"/>
  <c r="F156" i="1"/>
  <c r="F155" i="1"/>
  <c r="F153" i="1" s="1"/>
  <c r="F154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8" i="1" s="1"/>
  <c r="F137" i="1"/>
  <c r="F136" i="1"/>
  <c r="F135" i="1"/>
  <c r="F134" i="1"/>
  <c r="F133" i="1"/>
  <c r="F130" i="1"/>
  <c r="F129" i="1"/>
  <c r="F128" i="1"/>
  <c r="F127" i="1"/>
  <c r="F126" i="1"/>
  <c r="F125" i="1"/>
  <c r="F124" i="1"/>
  <c r="F123" i="1"/>
  <c r="F122" i="1"/>
  <c r="F121" i="1"/>
  <c r="F120" i="1"/>
  <c r="F118" i="1" s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3" i="1" s="1"/>
  <c r="F105" i="1"/>
  <c r="F102" i="1"/>
  <c r="F101" i="1"/>
  <c r="F100" i="1"/>
  <c r="F99" i="1"/>
  <c r="F98" i="1"/>
  <c r="F97" i="1"/>
  <c r="F96" i="1"/>
  <c r="F95" i="1" s="1"/>
  <c r="F93" i="1"/>
  <c r="F92" i="1"/>
  <c r="F91" i="1"/>
  <c r="F90" i="1"/>
  <c r="F89" i="1" s="1"/>
  <c r="F87" i="1"/>
  <c r="F86" i="1"/>
  <c r="F85" i="1"/>
  <c r="F84" i="1"/>
  <c r="F83" i="1"/>
  <c r="F82" i="1"/>
  <c r="F81" i="1"/>
  <c r="F80" i="1"/>
  <c r="F79" i="1"/>
  <c r="F78" i="1"/>
  <c r="F75" i="1" s="1"/>
  <c r="F77" i="1"/>
  <c r="F74" i="1"/>
  <c r="F73" i="1"/>
  <c r="F72" i="1"/>
  <c r="F71" i="1"/>
  <c r="F70" i="1"/>
  <c r="F69" i="1"/>
  <c r="F68" i="1"/>
  <c r="F67" i="1"/>
  <c r="F66" i="1"/>
  <c r="F63" i="1" s="1"/>
  <c r="F65" i="1"/>
  <c r="F62" i="1"/>
  <c r="F61" i="1"/>
  <c r="F60" i="1"/>
  <c r="F59" i="1"/>
  <c r="F58" i="1"/>
  <c r="F57" i="1"/>
  <c r="F56" i="1"/>
  <c r="F55" i="1"/>
  <c r="F54" i="1"/>
  <c r="F53" i="1"/>
  <c r="F52" i="1"/>
  <c r="F49" i="1" s="1"/>
  <c r="F51" i="1"/>
  <c r="F48" i="1"/>
  <c r="F47" i="1"/>
  <c r="F46" i="1"/>
  <c r="F45" i="1"/>
  <c r="F44" i="1"/>
  <c r="F43" i="1"/>
  <c r="F42" i="1"/>
  <c r="F41" i="1"/>
  <c r="F40" i="1"/>
  <c r="F39" i="1"/>
  <c r="F38" i="1"/>
  <c r="F35" i="1" s="1"/>
  <c r="F37" i="1"/>
  <c r="F34" i="1"/>
  <c r="F33" i="1"/>
  <c r="F32" i="1"/>
  <c r="F31" i="1"/>
  <c r="F30" i="1"/>
  <c r="F29" i="1" s="1"/>
  <c r="F27" i="1"/>
  <c r="F26" i="1"/>
  <c r="F25" i="1"/>
  <c r="F24" i="1"/>
  <c r="F23" i="1"/>
  <c r="F22" i="1"/>
  <c r="F21" i="1"/>
  <c r="F20" i="1"/>
  <c r="F17" i="1" s="1"/>
  <c r="F19" i="1"/>
  <c r="F16" i="1"/>
  <c r="F15" i="1"/>
  <c r="F14" i="1"/>
  <c r="F13" i="1"/>
  <c r="F12" i="1"/>
  <c r="F11" i="1"/>
  <c r="F10" i="1"/>
  <c r="F9" i="1"/>
  <c r="F8" i="1"/>
  <c r="F7" i="1" s="1"/>
  <c r="F18" i="1" l="1"/>
  <c r="F36" i="1"/>
  <c r="F50" i="1"/>
  <c r="F64" i="1"/>
  <c r="F76" i="1"/>
  <c r="F104" i="1"/>
  <c r="F131" i="1"/>
  <c r="F132" i="1"/>
  <c r="F6" i="1"/>
  <c r="F28" i="1"/>
  <c r="F88" i="1"/>
  <c r="F94" i="1"/>
  <c r="F119" i="1"/>
  <c r="F139" i="1"/>
  <c r="F5" i="1" l="1"/>
</calcChain>
</file>

<file path=xl/sharedStrings.xml><?xml version="1.0" encoding="utf-8"?>
<sst xmlns="http://schemas.openxmlformats.org/spreadsheetml/2006/main" count="375" uniqueCount="184">
  <si>
    <t>长沙市小计</t>
  </si>
  <si>
    <t>市本级及所辖区小计</t>
  </si>
  <si>
    <t>长沙县</t>
  </si>
  <si>
    <t>望城区</t>
  </si>
  <si>
    <t>雨花区</t>
  </si>
  <si>
    <t>芙蓉区</t>
  </si>
  <si>
    <t>天心区</t>
  </si>
  <si>
    <t>岳麓区</t>
  </si>
  <si>
    <t>开福区</t>
  </si>
  <si>
    <t>浏阳市</t>
  </si>
  <si>
    <t>株洲市小计</t>
  </si>
  <si>
    <t>天元区</t>
  </si>
  <si>
    <t>芦淞区</t>
  </si>
  <si>
    <t>荷塘区</t>
  </si>
  <si>
    <t>石峰区</t>
  </si>
  <si>
    <t>醴陵市</t>
  </si>
  <si>
    <t>攸县</t>
  </si>
  <si>
    <t>茶陵县</t>
  </si>
  <si>
    <t>炎陵县</t>
  </si>
  <si>
    <t>湘潭市小计</t>
  </si>
  <si>
    <t>雨湖区</t>
  </si>
  <si>
    <t>岳塘区</t>
  </si>
  <si>
    <t>湘潭县</t>
  </si>
  <si>
    <t>湘乡市</t>
  </si>
  <si>
    <t>韶山市</t>
  </si>
  <si>
    <t>衡阳市小计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</si>
  <si>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</si>
  <si>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</si>
  <si>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</si>
  <si>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</si>
  <si>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</si>
  <si>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</si>
  <si>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</si>
  <si>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</si>
  <si>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</si>
  <si>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</si>
  <si>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</si>
  <si>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</si>
  <si>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邵阳市小计</t>
  </si>
  <si>
    <t>双清区</t>
  </si>
  <si>
    <t>大祥区</t>
  </si>
  <si>
    <t>北塔区</t>
  </si>
  <si>
    <t>邵东县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</si>
  <si>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</si>
  <si>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</si>
  <si>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</si>
  <si>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</si>
  <si>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</si>
  <si>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</si>
  <si>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</si>
  <si>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</si>
  <si>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岳阳市小计</t>
  </si>
  <si>
    <t>岳阳楼区</t>
  </si>
  <si>
    <t>君山区</t>
  </si>
  <si>
    <t>云溪区</t>
  </si>
  <si>
    <t>屈原管理区</t>
  </si>
  <si>
    <t>汨罗市</t>
  </si>
  <si>
    <t>平江县</t>
  </si>
  <si>
    <t>湘阴县</t>
  </si>
  <si>
    <t>临湘市</t>
  </si>
  <si>
    <t>华容县</t>
  </si>
  <si>
    <t>岳阳县</t>
  </si>
  <si>
    <t>常德市小计</t>
  </si>
  <si>
    <t>武陵区</t>
  </si>
  <si>
    <t>鼎城区</t>
  </si>
  <si>
    <t>西洞庭管理区</t>
  </si>
  <si>
    <t>西湖管理区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</si>
  <si>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</si>
  <si>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</si>
  <si>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</si>
  <si>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</si>
  <si>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</si>
  <si>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</si>
  <si>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</si>
  <si>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张家界市小计</t>
  </si>
  <si>
    <t>永定区</t>
  </si>
  <si>
    <t>武陵源区</t>
  </si>
  <si>
    <t>慈利县</t>
  </si>
  <si>
    <t>桑植县</t>
  </si>
  <si>
    <t>益阳市小计</t>
  </si>
  <si>
    <t>资阳区</t>
  </si>
  <si>
    <t>赫山区</t>
  </si>
  <si>
    <t>大通湖管理区</t>
  </si>
  <si>
    <t>沅江市</t>
  </si>
  <si>
    <t>南县</t>
  </si>
  <si>
    <t>桃江县</t>
  </si>
  <si>
    <t>安化县</t>
  </si>
  <si>
    <t>永州市小计</t>
  </si>
  <si>
    <t>零陵区</t>
  </si>
  <si>
    <t>冷水滩区</t>
  </si>
  <si>
    <t>金洞管理区</t>
  </si>
  <si>
    <t>回龙圩管理区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</si>
  <si>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</si>
  <si>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</si>
  <si>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</si>
  <si>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</si>
  <si>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</si>
  <si>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</si>
  <si>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</si>
  <si>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</si>
  <si>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</si>
  <si>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郴州市小计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</si>
  <si>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</si>
  <si>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</si>
  <si>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</si>
  <si>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</si>
  <si>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</si>
  <si>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</si>
  <si>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</si>
  <si>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</si>
  <si>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</si>
  <si>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</si>
  <si>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</si>
  <si>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娄底市小计</t>
  </si>
  <si>
    <t>娄星区</t>
  </si>
  <si>
    <t>涟源市</t>
  </si>
  <si>
    <t>冷水江市</t>
  </si>
  <si>
    <t>双峰县</t>
  </si>
  <si>
    <t>新化县</t>
  </si>
  <si>
    <t>怀化市小计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</si>
  <si>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</si>
  <si>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</si>
  <si>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</si>
  <si>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</si>
  <si>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</si>
  <si>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</si>
  <si>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</si>
  <si>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</si>
  <si>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</si>
  <si>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</si>
  <si>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</si>
  <si>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</si>
  <si>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</si>
  <si>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</si>
  <si>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</si>
  <si>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</si>
  <si>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</si>
  <si>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</si>
  <si>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</si>
  <si>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</si>
  <si>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</si>
  <si>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</si>
  <si>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渌口区</t>
  </si>
  <si>
    <t>基层医疗卫生机构实施基药应结算金额</t>
    <phoneticPr fontId="1" type="noConversion"/>
  </si>
  <si>
    <t>村卫生室实施基药应结算金额</t>
    <phoneticPr fontId="1" type="noConversion"/>
  </si>
  <si>
    <t>经考核此次给予奖励或扣减金额</t>
    <phoneticPr fontId="1" type="noConversion"/>
  </si>
  <si>
    <t>此次实际结算金额</t>
    <phoneticPr fontId="1" type="noConversion"/>
  </si>
  <si>
    <t>可用于基本药物制度培训金额</t>
    <phoneticPr fontId="1" type="noConversion"/>
  </si>
  <si>
    <t>备注</t>
    <phoneticPr fontId="1" type="noConversion"/>
  </si>
  <si>
    <t>县市区</t>
    <phoneticPr fontId="1" type="noConversion"/>
  </si>
  <si>
    <t>附件1：</t>
    <phoneticPr fontId="1" type="noConversion"/>
  </si>
  <si>
    <t>单位：万元</t>
    <phoneticPr fontId="1" type="noConversion"/>
  </si>
  <si>
    <t>长沙市</t>
    <phoneticPr fontId="1" type="noConversion"/>
  </si>
  <si>
    <t>株洲市</t>
    <phoneticPr fontId="1" type="noConversion"/>
  </si>
  <si>
    <t>湘潭市</t>
    <phoneticPr fontId="1" type="noConversion"/>
  </si>
  <si>
    <t>衡阳市</t>
    <phoneticPr fontId="1" type="noConversion"/>
  </si>
  <si>
    <t>邵阳市</t>
    <phoneticPr fontId="1" type="noConversion"/>
  </si>
  <si>
    <t>岳阳市</t>
    <phoneticPr fontId="1" type="noConversion"/>
  </si>
  <si>
    <t>常德市</t>
    <phoneticPr fontId="1" type="noConversion"/>
  </si>
  <si>
    <t>张家界市</t>
    <phoneticPr fontId="1" type="noConversion"/>
  </si>
  <si>
    <t>益阳市</t>
    <phoneticPr fontId="1" type="noConversion"/>
  </si>
  <si>
    <t>永州市</t>
    <phoneticPr fontId="1" type="noConversion"/>
  </si>
  <si>
    <t>郴州市</t>
    <phoneticPr fontId="1" type="noConversion"/>
  </si>
  <si>
    <t>娄底市</t>
    <phoneticPr fontId="1" type="noConversion"/>
  </si>
  <si>
    <t>怀化市</t>
    <phoneticPr fontId="1" type="noConversion"/>
  </si>
  <si>
    <t>湘西土家族苗族自治州</t>
    <phoneticPr fontId="1" type="noConversion"/>
  </si>
  <si>
    <t>市州</t>
    <phoneticPr fontId="1" type="noConversion"/>
  </si>
  <si>
    <t>全省合计</t>
    <phoneticPr fontId="1" type="noConversion"/>
  </si>
  <si>
    <t>资金来源：省级财政预算安排</t>
    <phoneticPr fontId="1" type="noConversion"/>
  </si>
  <si>
    <t>2019年全省实施基本药物制度省级财政补助资金安排表</t>
    <phoneticPr fontId="1" type="noConversion"/>
  </si>
  <si>
    <t>宁乡市</t>
    <phoneticPr fontId="1" type="noConversion"/>
  </si>
  <si>
    <t>省级</t>
    <phoneticPr fontId="1" type="noConversion"/>
  </si>
  <si>
    <t>中央</t>
    <phoneticPr fontId="1" type="noConversion"/>
  </si>
  <si>
    <t>2020年全省实施基本药物制度中央和省级财政补助资金安排表</t>
    <phoneticPr fontId="1" type="noConversion"/>
  </si>
  <si>
    <t>邵阳县</t>
    <phoneticPr fontId="1" type="noConversion"/>
  </si>
  <si>
    <t>邵东市</t>
    <phoneticPr fontId="1" type="noConversion"/>
  </si>
  <si>
    <t>小计</t>
    <phoneticPr fontId="1" type="noConversion"/>
  </si>
  <si>
    <t>资金来源：财社2020-53号3327万，省级预算34400万。</t>
    <phoneticPr fontId="1" type="noConversion"/>
  </si>
  <si>
    <t>单位：万元</t>
    <phoneticPr fontId="1" type="noConversion"/>
  </si>
  <si>
    <t>金额（万元）</t>
    <phoneticPr fontId="1" type="noConversion"/>
  </si>
  <si>
    <t>此次实际结算金额</t>
    <phoneticPr fontId="1" type="noConversion"/>
  </si>
  <si>
    <t>总计</t>
    <phoneticPr fontId="1" type="noConversion"/>
  </si>
  <si>
    <t>县市区/单位</t>
    <phoneticPr fontId="1" type="noConversion"/>
  </si>
  <si>
    <t>湘西土家族苗族自治州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</si>
</sst>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theme" Target="theme/theme1.xml"/>
  <Relationship Id="rId6" Type="http://schemas.openxmlformats.org/officeDocument/2006/relationships/styles" Target="styles.xml"/>
  <Relationship Id="rId7" Type="http://schemas.openxmlformats.org/officeDocument/2006/relationships/sharedStrings" Target="sharedStrings.xml"/>
  <Relationship Id="rId8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tabSelected="1" workbookViewId="0">
      <selection activeCell="Q11" sqref="Q11"/>
    </sheetView>
  </sheetViews>
  <sheetFormatPr defaultRowHeight="13.5" x14ac:dyDescent="0.15"/>
  <cols>
    <col min="1" max="1" customWidth="true" style="18" width="3.875" collapsed="true"/>
    <col min="2" max="3" customWidth="true" style="18" width="13.0" collapsed="true"/>
    <col min="4" max="4" customWidth="true" style="19" width="13.0" collapsed="true"/>
    <col min="5" max="6" customWidth="true" style="18" width="11.875" collapsed="true"/>
    <col min="7" max="7" customWidth="true" style="18" width="11.0" collapsed="true"/>
    <col min="8" max="8" customWidth="true" style="18" width="8.375" collapsed="true"/>
    <col min="9" max="9" customWidth="true" style="18" width="13.375" collapsed="true"/>
    <col min="10" max="10" customWidth="true" style="18" width="14.875" collapsed="true"/>
    <col min="11" max="11" customWidth="true" style="1" width="10.375" collapsed="true"/>
    <col min="12" max="12" customWidth="true" style="1" width="11.375" collapsed="true"/>
    <col min="13" max="13" customWidth="true" style="18" width="17.25" collapsed="true"/>
    <col min="14" max="16384" style="18" width="9.0" collapsed="true"/>
  </cols>
  <sheetData>
    <row r="1" spans="1:13" x14ac:dyDescent="0.15">
      <c r="A1" s="18" t="s">
        <v>150</v>
      </c>
    </row>
    <row r="2" spans="1:13" ht="49.5" customHeight="1" x14ac:dyDescent="0.15">
      <c r="A2" s="29" t="s">
        <v>173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7.7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25" t="s">
        <v>178</v>
      </c>
    </row>
    <row r="4" spans="1:13" ht="28.5" customHeight="1" x14ac:dyDescent="0.15">
      <c r="A4" s="34" t="s">
        <v>166</v>
      </c>
      <c r="B4" s="35" t="s">
        <v>182</v>
      </c>
      <c r="C4" s="34" t="s">
        <v>143</v>
      </c>
      <c r="D4" s="34"/>
      <c r="E4" s="34"/>
      <c r="F4" s="34" t="s">
        <v>144</v>
      </c>
      <c r="G4" s="34"/>
      <c r="H4" s="34"/>
      <c r="I4" s="32" t="s">
        <v>145</v>
      </c>
      <c r="J4" s="38" t="s">
        <v>179</v>
      </c>
      <c r="K4" s="36" t="s">
        <v>180</v>
      </c>
      <c r="L4" s="37"/>
      <c r="M4" s="11" t="s">
        <v>148</v>
      </c>
    </row>
    <row r="5" spans="1:13" ht="33" customHeight="1" x14ac:dyDescent="0.15">
      <c r="A5" s="34"/>
      <c r="B5" s="35"/>
      <c r="C5" s="20" t="s">
        <v>176</v>
      </c>
      <c r="D5" s="20" t="s">
        <v>172</v>
      </c>
      <c r="E5" s="11" t="s">
        <v>171</v>
      </c>
      <c r="F5" s="11" t="s">
        <v>176</v>
      </c>
      <c r="G5" s="20" t="s">
        <v>172</v>
      </c>
      <c r="H5" s="11" t="s">
        <v>171</v>
      </c>
      <c r="I5" s="33"/>
      <c r="J5" s="39"/>
      <c r="K5" s="11" t="s">
        <v>172</v>
      </c>
      <c r="L5" s="11" t="s">
        <v>171</v>
      </c>
      <c r="M5" s="11"/>
    </row>
    <row r="6" spans="1:13" s="1" customFormat="1" ht="30.75" customHeight="1" x14ac:dyDescent="0.15">
      <c r="A6" s="26" t="s">
        <v>183</v>
      </c>
      <c r="B6" s="6" t="s">
        <v>133</v>
      </c>
      <c r="C6" s="13" t="n">
        <v>994.1</v>
      </c>
      <c r="D6" s="6">
        <v>25.4</v>
      </c>
      <c r="E6" s="6">
        <v>968.7</v>
      </c>
      <c r="F6" s="6" t="n">
        <v>568.5</v>
      </c>
      <c r="G6" s="6">
        <v>125.99999999999999</v>
      </c>
      <c r="H6" s="6">
        <v>442.49999999999994</v>
      </c>
      <c r="I6" s="6" t="n">
        <v>-26.0</v>
      </c>
      <c r="J6" s="6" t="n">
        <v>1536.6</v>
      </c>
      <c r="K6" s="6" t="n">
        <v>151.4</v>
      </c>
      <c r="L6" s="6" t="n">
        <v>1385.2</v>
      </c>
      <c r="M6" s="5"/>
    </row>
    <row r="7" spans="1:13" s="16" customFormat="1" x14ac:dyDescent="0.15">
      <c r="A7" s="27"/>
      <c r="B7" s="11" t="s">
        <v>134</v>
      </c>
      <c r="C7" s="14" t="n">
        <v>60.3</v>
      </c>
      <c r="D7" s="11">
        <v>1.5</v>
      </c>
      <c r="E7" s="11">
        <v>58.8</v>
      </c>
      <c r="F7" s="11" t="n">
        <v>41.4</v>
      </c>
      <c r="G7" s="11">
        <v>9.1999999999999993</v>
      </c>
      <c r="H7" s="11">
        <v>32.200000000000003</v>
      </c>
      <c r="I7" s="11">
        <v>-8</v>
      </c>
      <c r="J7" s="11" t="n">
        <v>93.7</v>
      </c>
      <c r="K7" s="11" t="n">
        <v>10.7</v>
      </c>
      <c r="L7" s="24" t="n">
        <v>83.0</v>
      </c>
      <c r="M7" s="15"/>
    </row>
    <row r="8" spans="1:13" s="16" customFormat="1" x14ac:dyDescent="0.15">
      <c r="A8" s="27"/>
      <c r="B8" s="11" t="s">
        <v>135</v>
      </c>
      <c r="C8" s="14" t="n">
        <v>102.0</v>
      </c>
      <c r="D8" s="11">
        <v>2.6</v>
      </c>
      <c r="E8" s="11">
        <v>99.4</v>
      </c>
      <c r="F8" s="11" t="n">
        <v>68.6</v>
      </c>
      <c r="G8" s="11">
        <v>15.2</v>
      </c>
      <c r="H8" s="11">
        <v>53.4</v>
      </c>
      <c r="I8" s="11"/>
      <c r="J8" s="11" t="n">
        <v>170.6</v>
      </c>
      <c r="K8" s="11" t="n">
        <v>17.8</v>
      </c>
      <c r="L8" s="24" t="n">
        <v>152.8</v>
      </c>
      <c r="M8" s="15"/>
    </row>
    <row r="9" spans="1:13" s="16" customFormat="1" x14ac:dyDescent="0.15">
      <c r="A9" s="27"/>
      <c r="B9" s="11" t="s">
        <v>136</v>
      </c>
      <c r="C9" s="14" t="n">
        <v>118.0</v>
      </c>
      <c r="D9" s="11">
        <v>3</v>
      </c>
      <c r="E9" s="11">
        <v>115</v>
      </c>
      <c r="F9" s="11" t="n">
        <v>87.3</v>
      </c>
      <c r="G9" s="11">
        <v>19.399999999999999</v>
      </c>
      <c r="H9" s="11">
        <v>67.900000000000006</v>
      </c>
      <c r="I9" s="11">
        <v>-18</v>
      </c>
      <c r="J9" s="11" t="n">
        <v>187.3</v>
      </c>
      <c r="K9" s="11" t="n">
        <v>22.4</v>
      </c>
      <c r="L9" s="24" t="n">
        <v>164.9</v>
      </c>
      <c r="M9" s="15"/>
    </row>
    <row r="10" spans="1:13" s="16" customFormat="1" x14ac:dyDescent="0.15">
      <c r="A10" s="27"/>
      <c r="B10" s="11" t="s">
        <v>137</v>
      </c>
      <c r="C10" s="14" t="n">
        <v>77.7</v>
      </c>
      <c r="D10" s="11">
        <v>2</v>
      </c>
      <c r="E10" s="11">
        <v>75.7</v>
      </c>
      <c r="F10" s="11" t="n">
        <v>62.6</v>
      </c>
      <c r="G10" s="11">
        <v>13.9</v>
      </c>
      <c r="H10" s="11">
        <v>48.7</v>
      </c>
      <c r="I10" s="11"/>
      <c r="J10" s="11" t="n">
        <v>140.3</v>
      </c>
      <c r="K10" s="11" t="n">
        <v>15.9</v>
      </c>
      <c r="L10" s="24" t="n">
        <v>124.4</v>
      </c>
      <c r="M10" s="15"/>
    </row>
    <row r="11" spans="1:13" s="16" customFormat="1" x14ac:dyDescent="0.15">
      <c r="A11" s="27"/>
      <c r="B11" s="11" t="s">
        <v>138</v>
      </c>
      <c r="C11" s="14" t="n">
        <v>110.6</v>
      </c>
      <c r="D11" s="11">
        <v>2.8</v>
      </c>
      <c r="E11" s="11">
        <v>107.8</v>
      </c>
      <c r="F11" s="11" t="n">
        <v>63.7</v>
      </c>
      <c r="G11" s="11">
        <v>14.1</v>
      </c>
      <c r="H11" s="11">
        <v>49.6</v>
      </c>
      <c r="I11" s="11"/>
      <c r="J11" s="11" t="n">
        <v>174.3</v>
      </c>
      <c r="K11" s="11" t="n">
        <v>16.9</v>
      </c>
      <c r="L11" s="24" t="n">
        <v>157.4</v>
      </c>
      <c r="M11" s="15"/>
    </row>
    <row r="12" spans="1:13" s="16" customFormat="1" x14ac:dyDescent="0.15">
      <c r="A12" s="27"/>
      <c r="B12" s="11" t="s">
        <v>139</v>
      </c>
      <c r="C12" s="14" t="n">
        <v>41.6</v>
      </c>
      <c r="D12" s="11">
        <v>1</v>
      </c>
      <c r="E12" s="11">
        <v>40.6</v>
      </c>
      <c r="F12" s="11" t="n">
        <v>32.8</v>
      </c>
      <c r="G12" s="11">
        <v>7.3</v>
      </c>
      <c r="H12" s="11">
        <v>25.5</v>
      </c>
      <c r="I12" s="11"/>
      <c r="J12" s="11" t="n">
        <v>74.4</v>
      </c>
      <c r="K12" s="11" t="n">
        <v>8.3</v>
      </c>
      <c r="L12" s="24" t="n">
        <v>66.1</v>
      </c>
      <c r="M12" s="15"/>
    </row>
    <row r="13" spans="1:13" s="16" customFormat="1" x14ac:dyDescent="0.15">
      <c r="A13" s="27"/>
      <c r="B13" s="11" t="s">
        <v>140</v>
      </c>
      <c r="C13" s="14" t="n">
        <v>237.4</v>
      </c>
      <c r="D13" s="11">
        <v>6</v>
      </c>
      <c r="E13" s="11">
        <v>231.4</v>
      </c>
      <c r="F13" s="11" t="n">
        <v>104.0</v>
      </c>
      <c r="G13" s="11">
        <v>23.1</v>
      </c>
      <c r="H13" s="11">
        <v>80.900000000000006</v>
      </c>
      <c r="I13" s="11"/>
      <c r="J13" s="11" t="n">
        <v>341.4</v>
      </c>
      <c r="K13" s="11" t="n">
        <v>29.1</v>
      </c>
      <c r="L13" s="24" t="n">
        <v>312.3</v>
      </c>
      <c r="M13" s="15"/>
    </row>
    <row r="14" spans="1:13" s="16" customFormat="1" x14ac:dyDescent="0.15">
      <c r="A14" s="28"/>
      <c r="B14" s="11" t="s">
        <v>141</v>
      </c>
      <c r="C14" s="14" t="n">
        <v>246.5</v>
      </c>
      <c r="D14" s="11">
        <v>6.5</v>
      </c>
      <c r="E14" s="11">
        <v>240</v>
      </c>
      <c r="F14" s="11" t="n">
        <v>108.1</v>
      </c>
      <c r="G14" s="11">
        <v>23.8</v>
      </c>
      <c r="H14" s="11">
        <v>84.3</v>
      </c>
      <c r="I14" s="11"/>
      <c r="J14" s="11" t="n">
        <v>354.6</v>
      </c>
      <c r="K14" s="11" t="n">
        <v>30.3</v>
      </c>
      <c r="L14" s="24" t="n">
        <v>324.3</v>
      </c>
      <c r="M14" s="15"/>
    </row>
    <row r="15" spans="1:13" s="16" customFormat="1" x14ac:dyDescent="0.15">
      <c r="D15" s="19"/>
      <c r="K15" s="1"/>
      <c r="L15" s="1"/>
    </row>
  </sheetData>
  <autoFilter ref="B4:M162"/>
  <mergeCells count="23">
    <mergeCell ref="A2:M2"/>
    <mergeCell ref="I4:I5"/>
    <mergeCell ref="A4:A5"/>
    <mergeCell ref="B4:B5"/>
    <mergeCell ref="C4:E4"/>
    <mergeCell ref="F4:H4"/>
    <mergeCell ref="K4:L4"/>
    <mergeCell ref="J4:J5"/>
    <mergeCell ref="A6:A14"/>
  </mergeCells>
  <phoneticPr fontId="1" type="noConversion"/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M26" sqref="M26"/>
    </sheetView>
  </sheetViews>
  <sheetFormatPr defaultRowHeight="13.5" x14ac:dyDescent="0.15"/>
  <cols>
    <col min="1" max="1" customWidth="true" width="3.875" collapsed="true"/>
    <col min="2" max="2" customWidth="true" width="13.0" collapsed="true"/>
    <col min="3" max="3" customWidth="true" width="13.25" collapsed="true"/>
    <col min="4" max="4" customWidth="true" width="11.375" collapsed="true"/>
    <col min="6" max="6" customWidth="true" style="1" width="11.375" collapsed="true"/>
    <col min="7" max="7" customWidth="true" width="10.5" collapsed="true"/>
    <col min="8" max="8" customWidth="true" width="10.375" collapsed="true"/>
  </cols>
  <sheetData>
    <row r="1" spans="1:8" x14ac:dyDescent="0.15">
      <c r="A1" t="s">
        <v>150</v>
      </c>
    </row>
    <row r="2" spans="1:8" ht="49.5" customHeight="1" x14ac:dyDescent="0.15">
      <c r="A2" s="29" t="s">
        <v>169</v>
      </c>
      <c r="B2" s="29"/>
      <c r="C2" s="29"/>
      <c r="D2" s="29"/>
      <c r="E2" s="29"/>
      <c r="F2" s="29"/>
      <c r="G2" s="29"/>
      <c r="H2" s="29"/>
    </row>
    <row r="3" spans="1:8" ht="27.75" customHeight="1" x14ac:dyDescent="0.15">
      <c r="A3" s="2"/>
      <c r="B3" s="2"/>
      <c r="C3" s="2"/>
      <c r="D3" s="2"/>
      <c r="E3" s="2"/>
      <c r="F3" s="2"/>
      <c r="G3" s="40" t="s">
        <v>151</v>
      </c>
      <c r="H3" s="40"/>
    </row>
    <row r="4" spans="1:8" ht="54" x14ac:dyDescent="0.15">
      <c r="A4" s="7" t="s">
        <v>166</v>
      </c>
      <c r="B4" s="9" t="s">
        <v>149</v>
      </c>
      <c r="C4" s="7" t="s">
        <v>143</v>
      </c>
      <c r="D4" s="7" t="s">
        <v>144</v>
      </c>
      <c r="E4" s="7" t="s">
        <v>145</v>
      </c>
      <c r="F4" s="6" t="s">
        <v>146</v>
      </c>
      <c r="G4" s="7" t="s">
        <v>147</v>
      </c>
      <c r="H4" s="7" t="s">
        <v>148</v>
      </c>
    </row>
    <row r="5" spans="1:8" ht="40.5" customHeight="1" x14ac:dyDescent="0.15">
      <c r="A5" s="30" t="s">
        <v>167</v>
      </c>
      <c r="B5" s="31"/>
      <c r="C5" s="6">
        <f>C6+C17+C28+C35+C49+C63+C75+C88+C94+C103+C118+C131+C138+C153</f>
        <v>25000.000000000004</v>
      </c>
      <c r="D5" s="6">
        <f t="shared" ref="D5" si="0">D6+D17+D28+D35+D49+D63+D75+D88+D94+D103+D118+D131+D138+D153</f>
        <v>9400</v>
      </c>
      <c r="E5" s="6"/>
      <c r="F5" s="6">
        <f>F6+F17+F28+F35+F49+F63+F75+F88+F94+F103+F118+F131+F138+F153</f>
        <v>34400</v>
      </c>
      <c r="G5" s="6">
        <f>G6+G17+G28+G35+G49+G63+G75+G88+G94+G103+G118+G131+G138+G153</f>
        <v>593.0200000000001</v>
      </c>
      <c r="H5" s="4" t="s">
        <v>168</v>
      </c>
    </row>
    <row r="6" spans="1:8" s="1" customFormat="1" x14ac:dyDescent="0.15">
      <c r="A6" s="26" t="s">
        <v>152</v>
      </c>
      <c r="B6" s="6" t="s">
        <v>0</v>
      </c>
      <c r="C6" s="6">
        <f>SUM(C8:C16)</f>
        <v>1132.5999999999999</v>
      </c>
      <c r="D6" s="6">
        <f t="shared" ref="D6:G6" si="1">SUM(D8:D16)</f>
        <v>519.59999999999991</v>
      </c>
      <c r="E6" s="6">
        <f>SUM(E8:E16)</f>
        <v>19</v>
      </c>
      <c r="F6" s="6">
        <f t="shared" si="1"/>
        <v>1671.1999999999998</v>
      </c>
      <c r="G6" s="6">
        <f t="shared" si="1"/>
        <v>22.639999999999997</v>
      </c>
      <c r="H6" s="5"/>
    </row>
    <row r="7" spans="1:8" s="1" customFormat="1" ht="27" x14ac:dyDescent="0.15">
      <c r="A7" s="27"/>
      <c r="B7" s="6" t="s">
        <v>1</v>
      </c>
      <c r="C7" s="6">
        <f>SUM(C8:C14)</f>
        <v>377.7</v>
      </c>
      <c r="D7" s="6">
        <f t="shared" ref="D7:G7" si="2">SUM(D8:D14)</f>
        <v>215.39999999999998</v>
      </c>
      <c r="E7" s="6">
        <f t="shared" si="2"/>
        <v>19</v>
      </c>
      <c r="F7" s="6">
        <f t="shared" si="2"/>
        <v>612.09999999999991</v>
      </c>
      <c r="G7" s="6">
        <f t="shared" si="2"/>
        <v>10.399999999999999</v>
      </c>
      <c r="H7" s="5"/>
    </row>
    <row r="8" spans="1:8" x14ac:dyDescent="0.15">
      <c r="A8" s="27"/>
      <c r="B8" s="7" t="s">
        <v>2</v>
      </c>
      <c r="C8" s="7">
        <v>65.3</v>
      </c>
      <c r="D8" s="7">
        <v>100.69999999999999</v>
      </c>
      <c r="E8" s="7">
        <v>15</v>
      </c>
      <c r="F8" s="10">
        <f>C8+D8+E8</f>
        <v>181</v>
      </c>
      <c r="G8" s="7">
        <v>3.08</v>
      </c>
      <c r="H8" s="3"/>
    </row>
    <row r="9" spans="1:8" x14ac:dyDescent="0.15">
      <c r="A9" s="27"/>
      <c r="B9" s="7" t="s">
        <v>3</v>
      </c>
      <c r="C9" s="7">
        <v>54.7</v>
      </c>
      <c r="D9" s="7">
        <v>65.699999999999989</v>
      </c>
      <c r="E9" s="7"/>
      <c r="F9" s="10">
        <f t="shared" ref="F9:F16" si="3">C9+D9+E9</f>
        <v>120.39999999999999</v>
      </c>
      <c r="G9" s="7">
        <v>2.58</v>
      </c>
      <c r="H9" s="3"/>
    </row>
    <row r="10" spans="1:8" x14ac:dyDescent="0.15">
      <c r="A10" s="27"/>
      <c r="B10" s="7" t="s">
        <v>4</v>
      </c>
      <c r="C10" s="7">
        <v>50.8</v>
      </c>
      <c r="D10" s="7">
        <v>5.4</v>
      </c>
      <c r="E10" s="7"/>
      <c r="F10" s="10">
        <f t="shared" si="3"/>
        <v>56.199999999999996</v>
      </c>
      <c r="G10" s="7">
        <v>0.78</v>
      </c>
      <c r="H10" s="3"/>
    </row>
    <row r="11" spans="1:8" x14ac:dyDescent="0.15">
      <c r="A11" s="27"/>
      <c r="B11" s="7" t="s">
        <v>5</v>
      </c>
      <c r="C11" s="7">
        <v>26</v>
      </c>
      <c r="D11" s="7">
        <v>0</v>
      </c>
      <c r="E11" s="7"/>
      <c r="F11" s="10">
        <f t="shared" si="3"/>
        <v>26</v>
      </c>
      <c r="G11" s="7">
        <v>0.6</v>
      </c>
      <c r="H11" s="3"/>
    </row>
    <row r="12" spans="1:8" x14ac:dyDescent="0.15">
      <c r="A12" s="27"/>
      <c r="B12" s="7" t="s">
        <v>6</v>
      </c>
      <c r="C12" s="7">
        <v>32.299999999999997</v>
      </c>
      <c r="D12" s="7">
        <v>5.9</v>
      </c>
      <c r="E12" s="7">
        <v>4</v>
      </c>
      <c r="F12" s="10">
        <f t="shared" si="3"/>
        <v>42.199999999999996</v>
      </c>
      <c r="G12" s="7">
        <v>0.8</v>
      </c>
      <c r="H12" s="3"/>
    </row>
    <row r="13" spans="1:8" x14ac:dyDescent="0.15">
      <c r="A13" s="27"/>
      <c r="B13" s="7" t="s">
        <v>7</v>
      </c>
      <c r="C13" s="7">
        <v>120.4</v>
      </c>
      <c r="D13" s="7">
        <v>33.599999999999994</v>
      </c>
      <c r="E13" s="7"/>
      <c r="F13" s="10">
        <f t="shared" si="3"/>
        <v>154</v>
      </c>
      <c r="G13" s="7">
        <v>1.78</v>
      </c>
      <c r="H13" s="3"/>
    </row>
    <row r="14" spans="1:8" x14ac:dyDescent="0.15">
      <c r="A14" s="27"/>
      <c r="B14" s="7" t="s">
        <v>8</v>
      </c>
      <c r="C14" s="7">
        <v>28.2</v>
      </c>
      <c r="D14" s="7">
        <v>4.0999999999999996</v>
      </c>
      <c r="E14" s="7"/>
      <c r="F14" s="10">
        <f t="shared" si="3"/>
        <v>32.299999999999997</v>
      </c>
      <c r="G14" s="7">
        <v>0.78</v>
      </c>
      <c r="H14" s="3"/>
    </row>
    <row r="15" spans="1:8" x14ac:dyDescent="0.15">
      <c r="A15" s="27"/>
      <c r="B15" s="8" t="s">
        <v>9</v>
      </c>
      <c r="C15" s="7">
        <v>345.8</v>
      </c>
      <c r="D15" s="7">
        <v>145.5</v>
      </c>
      <c r="E15" s="7"/>
      <c r="F15" s="10">
        <f t="shared" si="3"/>
        <v>491.3</v>
      </c>
      <c r="G15" s="7">
        <v>6.54</v>
      </c>
      <c r="H15" s="3"/>
    </row>
    <row r="16" spans="1:8" x14ac:dyDescent="0.15">
      <c r="A16" s="28"/>
      <c r="B16" s="8" t="s">
        <v>170</v>
      </c>
      <c r="C16" s="7">
        <v>409.1</v>
      </c>
      <c r="D16" s="7">
        <v>158.69999999999999</v>
      </c>
      <c r="E16" s="7"/>
      <c r="F16" s="10">
        <f t="shared" si="3"/>
        <v>567.79999999999995</v>
      </c>
      <c r="G16" s="7">
        <v>5.7</v>
      </c>
      <c r="H16" s="3"/>
    </row>
    <row r="17" spans="1:8" s="1" customFormat="1" x14ac:dyDescent="0.15">
      <c r="A17" s="26" t="s">
        <v>153</v>
      </c>
      <c r="B17" s="6" t="s">
        <v>10</v>
      </c>
      <c r="C17" s="6">
        <f>SUM(C19:C27)</f>
        <v>1029.3</v>
      </c>
      <c r="D17" s="6">
        <f t="shared" ref="D17:G17" si="4">SUM(D19:D27)</f>
        <v>417.8</v>
      </c>
      <c r="E17" s="6">
        <f t="shared" si="4"/>
        <v>12</v>
      </c>
      <c r="F17" s="6">
        <f t="shared" si="4"/>
        <v>1459.1</v>
      </c>
      <c r="G17" s="6">
        <f t="shared" si="4"/>
        <v>26.939999999999998</v>
      </c>
      <c r="H17" s="5"/>
    </row>
    <row r="18" spans="1:8" s="1" customFormat="1" ht="27" x14ac:dyDescent="0.15">
      <c r="A18" s="27"/>
      <c r="B18" s="6" t="s">
        <v>1</v>
      </c>
      <c r="C18" s="6">
        <f>SUM(C19:C22)</f>
        <v>123.80000000000001</v>
      </c>
      <c r="D18" s="6">
        <f t="shared" ref="D18:G18" si="5">SUM(D19:D22)</f>
        <v>42.400000000000006</v>
      </c>
      <c r="E18" s="6">
        <f t="shared" si="5"/>
        <v>0</v>
      </c>
      <c r="F18" s="6">
        <f t="shared" si="5"/>
        <v>166.20000000000002</v>
      </c>
      <c r="G18" s="6">
        <f t="shared" si="5"/>
        <v>3.7199999999999998</v>
      </c>
      <c r="H18" s="5"/>
    </row>
    <row r="19" spans="1:8" x14ac:dyDescent="0.15">
      <c r="A19" s="27"/>
      <c r="B19" s="7" t="s">
        <v>11</v>
      </c>
      <c r="C19" s="7">
        <v>17.100000000000001</v>
      </c>
      <c r="D19" s="7">
        <v>19.200000000000003</v>
      </c>
      <c r="E19" s="7"/>
      <c r="F19" s="10">
        <f t="shared" ref="F19:F27" si="6">C19+D19+E19</f>
        <v>36.300000000000004</v>
      </c>
      <c r="G19" s="7">
        <v>0.92</v>
      </c>
      <c r="H19" s="3"/>
    </row>
    <row r="20" spans="1:8" x14ac:dyDescent="0.15">
      <c r="A20" s="27"/>
      <c r="B20" s="7" t="s">
        <v>12</v>
      </c>
      <c r="C20" s="7">
        <v>40.1</v>
      </c>
      <c r="D20" s="7">
        <v>13</v>
      </c>
      <c r="E20" s="7"/>
      <c r="F20" s="10">
        <f t="shared" si="6"/>
        <v>53.1</v>
      </c>
      <c r="G20" s="7">
        <v>1.08</v>
      </c>
      <c r="H20" s="3"/>
    </row>
    <row r="21" spans="1:8" x14ac:dyDescent="0.15">
      <c r="A21" s="27"/>
      <c r="B21" s="7" t="s">
        <v>13</v>
      </c>
      <c r="C21" s="7">
        <v>32.200000000000003</v>
      </c>
      <c r="D21" s="7">
        <v>3.5999999999999996</v>
      </c>
      <c r="E21" s="7"/>
      <c r="F21" s="10">
        <f t="shared" si="6"/>
        <v>35.800000000000004</v>
      </c>
      <c r="G21" s="7">
        <v>0.76</v>
      </c>
      <c r="H21" s="3"/>
    </row>
    <row r="22" spans="1:8" x14ac:dyDescent="0.15">
      <c r="A22" s="27"/>
      <c r="B22" s="7" t="s">
        <v>14</v>
      </c>
      <c r="C22" s="7">
        <v>34.4</v>
      </c>
      <c r="D22" s="7">
        <v>6.6</v>
      </c>
      <c r="E22" s="7"/>
      <c r="F22" s="10">
        <f t="shared" si="6"/>
        <v>41</v>
      </c>
      <c r="G22" s="7">
        <v>0.96</v>
      </c>
      <c r="H22" s="3"/>
    </row>
    <row r="23" spans="1:8" x14ac:dyDescent="0.15">
      <c r="A23" s="27"/>
      <c r="B23" s="8" t="s">
        <v>142</v>
      </c>
      <c r="C23" s="7">
        <v>62.7</v>
      </c>
      <c r="D23" s="7">
        <v>48.8</v>
      </c>
      <c r="E23" s="7"/>
      <c r="F23" s="10">
        <f t="shared" si="6"/>
        <v>111.5</v>
      </c>
      <c r="G23" s="7">
        <v>3.14</v>
      </c>
      <c r="H23" s="3"/>
    </row>
    <row r="24" spans="1:8" x14ac:dyDescent="0.15">
      <c r="A24" s="27"/>
      <c r="B24" s="8" t="s">
        <v>15</v>
      </c>
      <c r="C24" s="7">
        <v>236.2</v>
      </c>
      <c r="D24" s="7">
        <v>114.39999999999998</v>
      </c>
      <c r="E24" s="7">
        <v>20</v>
      </c>
      <c r="F24" s="10">
        <f t="shared" si="6"/>
        <v>370.59999999999997</v>
      </c>
      <c r="G24" s="7">
        <v>5.78</v>
      </c>
      <c r="H24" s="3"/>
    </row>
    <row r="25" spans="1:8" x14ac:dyDescent="0.15">
      <c r="A25" s="27"/>
      <c r="B25" s="8" t="s">
        <v>16</v>
      </c>
      <c r="C25" s="7">
        <v>282</v>
      </c>
      <c r="D25" s="7">
        <v>84</v>
      </c>
      <c r="E25" s="7"/>
      <c r="F25" s="10">
        <f t="shared" si="6"/>
        <v>366</v>
      </c>
      <c r="G25" s="7">
        <v>6.06</v>
      </c>
      <c r="H25" s="3"/>
    </row>
    <row r="26" spans="1:8" x14ac:dyDescent="0.15">
      <c r="A26" s="27"/>
      <c r="B26" s="8" t="s">
        <v>17</v>
      </c>
      <c r="C26" s="7">
        <v>259.3</v>
      </c>
      <c r="D26" s="7">
        <v>93.9</v>
      </c>
      <c r="E26" s="7"/>
      <c r="F26" s="10">
        <f t="shared" si="6"/>
        <v>353.20000000000005</v>
      </c>
      <c r="G26" s="7">
        <v>5.18</v>
      </c>
      <c r="H26" s="3"/>
    </row>
    <row r="27" spans="1:8" x14ac:dyDescent="0.15">
      <c r="A27" s="28"/>
      <c r="B27" s="8" t="s">
        <v>18</v>
      </c>
      <c r="C27" s="7">
        <v>65.3</v>
      </c>
      <c r="D27" s="7">
        <v>34.299999999999997</v>
      </c>
      <c r="E27" s="7">
        <v>-8</v>
      </c>
      <c r="F27" s="10">
        <f t="shared" si="6"/>
        <v>91.6</v>
      </c>
      <c r="G27" s="7">
        <v>3.06</v>
      </c>
      <c r="H27" s="3"/>
    </row>
    <row r="28" spans="1:8" s="1" customFormat="1" x14ac:dyDescent="0.15">
      <c r="A28" s="26" t="s">
        <v>154</v>
      </c>
      <c r="B28" s="6" t="s">
        <v>19</v>
      </c>
      <c r="C28" s="6">
        <f>SUM(C30:C34)</f>
        <v>966.1</v>
      </c>
      <c r="D28" s="6">
        <f t="shared" ref="D28:G28" si="7">SUM(D30:D34)</f>
        <v>326.59999999999997</v>
      </c>
      <c r="E28" s="6">
        <f t="shared" si="7"/>
        <v>-3</v>
      </c>
      <c r="F28" s="6">
        <f t="shared" si="7"/>
        <v>1289.7</v>
      </c>
      <c r="G28" s="6">
        <f t="shared" si="7"/>
        <v>19.619999999999997</v>
      </c>
      <c r="H28" s="5"/>
    </row>
    <row r="29" spans="1:8" s="1" customFormat="1" ht="27" x14ac:dyDescent="0.15">
      <c r="A29" s="27"/>
      <c r="B29" s="6" t="s">
        <v>1</v>
      </c>
      <c r="C29" s="6">
        <f>C30+C31</f>
        <v>313.2</v>
      </c>
      <c r="D29" s="6">
        <f t="shared" ref="D29:G29" si="8">D30+D31</f>
        <v>31.099999999999998</v>
      </c>
      <c r="E29" s="6">
        <f t="shared" si="8"/>
        <v>0</v>
      </c>
      <c r="F29" s="6">
        <f t="shared" si="8"/>
        <v>344.3</v>
      </c>
      <c r="G29" s="6">
        <f t="shared" si="8"/>
        <v>3.5999999999999996</v>
      </c>
      <c r="H29" s="5"/>
    </row>
    <row r="30" spans="1:8" x14ac:dyDescent="0.15">
      <c r="A30" s="27"/>
      <c r="B30" s="7" t="s">
        <v>20</v>
      </c>
      <c r="C30" s="7">
        <v>205.5</v>
      </c>
      <c r="D30" s="7">
        <v>25.4</v>
      </c>
      <c r="E30" s="7"/>
      <c r="F30" s="10">
        <f t="shared" ref="F30:F34" si="9">C30+D30+E30</f>
        <v>230.9</v>
      </c>
      <c r="G30" s="7">
        <v>2.42</v>
      </c>
      <c r="H30" s="3"/>
    </row>
    <row r="31" spans="1:8" x14ac:dyDescent="0.15">
      <c r="A31" s="27"/>
      <c r="B31" s="7" t="s">
        <v>21</v>
      </c>
      <c r="C31" s="7">
        <v>107.7</v>
      </c>
      <c r="D31" s="7">
        <v>5.6999999999999993</v>
      </c>
      <c r="E31" s="7"/>
      <c r="F31" s="10">
        <f t="shared" si="9"/>
        <v>113.4</v>
      </c>
      <c r="G31" s="7">
        <v>1.18</v>
      </c>
      <c r="H31" s="3"/>
    </row>
    <row r="32" spans="1:8" x14ac:dyDescent="0.15">
      <c r="A32" s="27"/>
      <c r="B32" s="8" t="s">
        <v>22</v>
      </c>
      <c r="C32" s="7">
        <v>330.3</v>
      </c>
      <c r="D32" s="7">
        <v>146</v>
      </c>
      <c r="E32" s="7"/>
      <c r="F32" s="10">
        <f t="shared" si="9"/>
        <v>476.3</v>
      </c>
      <c r="G32" s="7">
        <v>8.3000000000000007</v>
      </c>
      <c r="H32" s="3"/>
    </row>
    <row r="33" spans="1:8" x14ac:dyDescent="0.15">
      <c r="A33" s="27"/>
      <c r="B33" s="8" t="s">
        <v>23</v>
      </c>
      <c r="C33" s="7">
        <v>299.5</v>
      </c>
      <c r="D33" s="7">
        <v>136.69999999999999</v>
      </c>
      <c r="E33" s="7"/>
      <c r="F33" s="10">
        <f t="shared" si="9"/>
        <v>436.2</v>
      </c>
      <c r="G33" s="7">
        <v>6.82</v>
      </c>
      <c r="H33" s="3"/>
    </row>
    <row r="34" spans="1:8" x14ac:dyDescent="0.15">
      <c r="A34" s="28"/>
      <c r="B34" s="8" t="s">
        <v>24</v>
      </c>
      <c r="C34" s="7">
        <v>23.1</v>
      </c>
      <c r="D34" s="7">
        <v>12.8</v>
      </c>
      <c r="E34" s="7">
        <v>-3</v>
      </c>
      <c r="F34" s="10">
        <f t="shared" si="9"/>
        <v>32.900000000000006</v>
      </c>
      <c r="G34" s="7">
        <v>0.9</v>
      </c>
      <c r="H34" s="3"/>
    </row>
    <row r="35" spans="1:8" s="1" customFormat="1" x14ac:dyDescent="0.15">
      <c r="A35" s="26" t="s">
        <v>155</v>
      </c>
      <c r="B35" s="6" t="s">
        <v>25</v>
      </c>
      <c r="C35" s="6">
        <f>SUM(C37:C48)</f>
        <v>3123.6</v>
      </c>
      <c r="D35" s="6">
        <f t="shared" ref="D35:G35" si="10">SUM(D37:D48)</f>
        <v>1043.1999999999998</v>
      </c>
      <c r="E35" s="6">
        <f t="shared" si="10"/>
        <v>-4</v>
      </c>
      <c r="F35" s="6">
        <f t="shared" si="10"/>
        <v>4162.8</v>
      </c>
      <c r="G35" s="6">
        <f t="shared" si="10"/>
        <v>59.539999999999992</v>
      </c>
      <c r="H35" s="5"/>
    </row>
    <row r="36" spans="1:8" s="1" customFormat="1" ht="27" x14ac:dyDescent="0.15">
      <c r="A36" s="27"/>
      <c r="B36" s="6" t="s">
        <v>1</v>
      </c>
      <c r="C36" s="6">
        <f>SUM(C37:C41)</f>
        <v>307.2</v>
      </c>
      <c r="D36" s="6">
        <f t="shared" ref="D36:G36" si="11">SUM(D37:D41)</f>
        <v>27.6</v>
      </c>
      <c r="E36" s="6">
        <f t="shared" si="11"/>
        <v>7</v>
      </c>
      <c r="F36" s="6">
        <f t="shared" si="11"/>
        <v>341.8</v>
      </c>
      <c r="G36" s="6">
        <f t="shared" si="11"/>
        <v>3.74</v>
      </c>
      <c r="H36" s="5"/>
    </row>
    <row r="37" spans="1:8" x14ac:dyDescent="0.15">
      <c r="A37" s="27"/>
      <c r="B37" s="7" t="s">
        <v>26</v>
      </c>
      <c r="C37" s="7">
        <v>5</v>
      </c>
      <c r="D37" s="7">
        <v>5.0999999999999996</v>
      </c>
      <c r="E37" s="7"/>
      <c r="F37" s="10">
        <f t="shared" ref="F37:F48" si="12">C37+D37+E37</f>
        <v>10.1</v>
      </c>
      <c r="G37" s="7">
        <v>0.56000000000000005</v>
      </c>
      <c r="H37" s="3"/>
    </row>
    <row r="38" spans="1:8" x14ac:dyDescent="0.15">
      <c r="A38" s="27"/>
      <c r="B38" s="7" t="s">
        <v>27</v>
      </c>
      <c r="C38" s="7">
        <v>114.2</v>
      </c>
      <c r="D38" s="7">
        <v>8.1000000000000014</v>
      </c>
      <c r="E38" s="7">
        <v>7</v>
      </c>
      <c r="F38" s="10">
        <f t="shared" si="12"/>
        <v>129.30000000000001</v>
      </c>
      <c r="G38" s="7">
        <v>1.18</v>
      </c>
      <c r="H38" s="3"/>
    </row>
    <row r="39" spans="1:8" x14ac:dyDescent="0.15">
      <c r="A39" s="27"/>
      <c r="B39" s="7" t="s">
        <v>28</v>
      </c>
      <c r="C39" s="7">
        <v>47.9</v>
      </c>
      <c r="D39" s="7">
        <v>2.7</v>
      </c>
      <c r="E39" s="7"/>
      <c r="F39" s="10">
        <f t="shared" si="12"/>
        <v>50.6</v>
      </c>
      <c r="G39" s="7">
        <v>0.64</v>
      </c>
      <c r="H39" s="3"/>
    </row>
    <row r="40" spans="1:8" x14ac:dyDescent="0.15">
      <c r="A40" s="27"/>
      <c r="B40" s="7" t="s">
        <v>29</v>
      </c>
      <c r="C40" s="7">
        <v>51.3</v>
      </c>
      <c r="D40" s="7">
        <v>4.6999999999999993</v>
      </c>
      <c r="E40" s="7"/>
      <c r="F40" s="10">
        <f t="shared" si="12"/>
        <v>56</v>
      </c>
      <c r="G40" s="7">
        <v>0.64</v>
      </c>
      <c r="H40" s="3"/>
    </row>
    <row r="41" spans="1:8" x14ac:dyDescent="0.15">
      <c r="A41" s="27"/>
      <c r="B41" s="7" t="s">
        <v>30</v>
      </c>
      <c r="C41" s="7">
        <v>88.8</v>
      </c>
      <c r="D41" s="7">
        <v>7</v>
      </c>
      <c r="E41" s="7"/>
      <c r="F41" s="10">
        <f t="shared" si="12"/>
        <v>95.8</v>
      </c>
      <c r="G41" s="7">
        <v>0.72</v>
      </c>
      <c r="H41" s="3"/>
    </row>
    <row r="42" spans="1:8" x14ac:dyDescent="0.15">
      <c r="A42" s="27"/>
      <c r="B42" s="8" t="s">
        <v>31</v>
      </c>
      <c r="C42" s="7">
        <v>453.8</v>
      </c>
      <c r="D42" s="7">
        <v>171.60000000000002</v>
      </c>
      <c r="E42" s="7"/>
      <c r="F42" s="10">
        <f t="shared" si="12"/>
        <v>625.40000000000009</v>
      </c>
      <c r="G42" s="7">
        <v>9.42</v>
      </c>
      <c r="H42" s="3"/>
    </row>
    <row r="43" spans="1:8" x14ac:dyDescent="0.15">
      <c r="A43" s="27"/>
      <c r="B43" s="8" t="s">
        <v>32</v>
      </c>
      <c r="C43" s="7">
        <v>571.20000000000005</v>
      </c>
      <c r="D43" s="7">
        <v>185.10000000000002</v>
      </c>
      <c r="E43" s="7">
        <v>47</v>
      </c>
      <c r="F43" s="10">
        <f t="shared" si="12"/>
        <v>803.30000000000007</v>
      </c>
      <c r="G43" s="7">
        <v>12.18</v>
      </c>
      <c r="H43" s="3"/>
    </row>
    <row r="44" spans="1:8" x14ac:dyDescent="0.15">
      <c r="A44" s="27"/>
      <c r="B44" s="8" t="s">
        <v>33</v>
      </c>
      <c r="C44" s="7">
        <v>154.1</v>
      </c>
      <c r="D44" s="7">
        <v>68.900000000000006</v>
      </c>
      <c r="E44" s="7"/>
      <c r="F44" s="10">
        <f t="shared" si="12"/>
        <v>223</v>
      </c>
      <c r="G44" s="7">
        <v>3.24</v>
      </c>
      <c r="H44" s="3"/>
    </row>
    <row r="45" spans="1:8" x14ac:dyDescent="0.15">
      <c r="A45" s="27"/>
      <c r="B45" s="8" t="s">
        <v>34</v>
      </c>
      <c r="C45" s="7">
        <v>305.8</v>
      </c>
      <c r="D45" s="7">
        <v>113.80000000000001</v>
      </c>
      <c r="E45" s="7"/>
      <c r="F45" s="10">
        <f t="shared" si="12"/>
        <v>419.6</v>
      </c>
      <c r="G45" s="7">
        <v>5.62</v>
      </c>
      <c r="H45" s="3"/>
    </row>
    <row r="46" spans="1:8" x14ac:dyDescent="0.15">
      <c r="A46" s="27"/>
      <c r="B46" s="8" t="s">
        <v>35</v>
      </c>
      <c r="C46" s="7">
        <v>356.9</v>
      </c>
      <c r="D46" s="7">
        <v>129</v>
      </c>
      <c r="E46" s="7"/>
      <c r="F46" s="10">
        <f t="shared" si="12"/>
        <v>485.9</v>
      </c>
      <c r="G46" s="7">
        <v>9.94</v>
      </c>
      <c r="H46" s="3"/>
    </row>
    <row r="47" spans="1:8" x14ac:dyDescent="0.15">
      <c r="A47" s="27"/>
      <c r="B47" s="8" t="s">
        <v>36</v>
      </c>
      <c r="C47" s="7">
        <v>396.1</v>
      </c>
      <c r="D47" s="7">
        <v>175.3</v>
      </c>
      <c r="E47" s="7"/>
      <c r="F47" s="10">
        <f t="shared" si="12"/>
        <v>571.40000000000009</v>
      </c>
      <c r="G47" s="7">
        <v>6.96</v>
      </c>
      <c r="H47" s="3"/>
    </row>
    <row r="48" spans="1:8" x14ac:dyDescent="0.15">
      <c r="A48" s="28"/>
      <c r="B48" s="8" t="s">
        <v>37</v>
      </c>
      <c r="C48" s="7">
        <v>578.5</v>
      </c>
      <c r="D48" s="7">
        <v>171.89999999999998</v>
      </c>
      <c r="E48" s="7">
        <v>-58</v>
      </c>
      <c r="F48" s="10">
        <f t="shared" si="12"/>
        <v>692.4</v>
      </c>
      <c r="G48" s="7">
        <v>8.44</v>
      </c>
      <c r="H48" s="3"/>
    </row>
    <row r="49" spans="1:8" s="1" customFormat="1" x14ac:dyDescent="0.15">
      <c r="A49" s="26" t="s">
        <v>156</v>
      </c>
      <c r="B49" s="6" t="s">
        <v>38</v>
      </c>
      <c r="C49" s="6">
        <f>SUM(C51:C62)</f>
        <v>3100.2000000000003</v>
      </c>
      <c r="D49" s="6">
        <f t="shared" ref="D49:G49" si="13">SUM(D51:D62)</f>
        <v>1213.1999999999998</v>
      </c>
      <c r="E49" s="6">
        <f t="shared" si="13"/>
        <v>36</v>
      </c>
      <c r="F49" s="6">
        <f t="shared" si="13"/>
        <v>4349.4000000000005</v>
      </c>
      <c r="G49" s="6">
        <f t="shared" si="13"/>
        <v>74.88000000000001</v>
      </c>
      <c r="H49" s="5"/>
    </row>
    <row r="50" spans="1:8" s="1" customFormat="1" ht="27" x14ac:dyDescent="0.15">
      <c r="A50" s="27"/>
      <c r="B50" s="6" t="s">
        <v>1</v>
      </c>
      <c r="C50" s="6">
        <f>SUM(C51:C53)</f>
        <v>196.4</v>
      </c>
      <c r="D50" s="6">
        <f t="shared" ref="D50:G50" si="14">SUM(D51:D53)</f>
        <v>43.8</v>
      </c>
      <c r="E50" s="6">
        <f t="shared" si="14"/>
        <v>0</v>
      </c>
      <c r="F50" s="6">
        <f t="shared" si="14"/>
        <v>240.2</v>
      </c>
      <c r="G50" s="6">
        <f t="shared" si="14"/>
        <v>3.04</v>
      </c>
      <c r="H50" s="5"/>
    </row>
    <row r="51" spans="1:8" x14ac:dyDescent="0.15">
      <c r="A51" s="27"/>
      <c r="B51" s="7" t="s">
        <v>39</v>
      </c>
      <c r="C51" s="7">
        <v>75</v>
      </c>
      <c r="D51" s="7">
        <v>14.899999999999999</v>
      </c>
      <c r="E51" s="7"/>
      <c r="F51" s="10">
        <f t="shared" ref="F51:F62" si="15">C51+D51+E51</f>
        <v>89.9</v>
      </c>
      <c r="G51" s="7">
        <v>1.1599999999999999</v>
      </c>
      <c r="H51" s="3"/>
    </row>
    <row r="52" spans="1:8" x14ac:dyDescent="0.15">
      <c r="A52" s="27"/>
      <c r="B52" s="7" t="s">
        <v>40</v>
      </c>
      <c r="C52" s="7">
        <v>103.8</v>
      </c>
      <c r="D52" s="7">
        <v>21</v>
      </c>
      <c r="E52" s="7"/>
      <c r="F52" s="10">
        <f t="shared" si="15"/>
        <v>124.8</v>
      </c>
      <c r="G52" s="7">
        <v>1.32</v>
      </c>
      <c r="H52" s="3"/>
    </row>
    <row r="53" spans="1:8" x14ac:dyDescent="0.15">
      <c r="A53" s="27"/>
      <c r="B53" s="7" t="s">
        <v>41</v>
      </c>
      <c r="C53" s="7">
        <v>17.600000000000001</v>
      </c>
      <c r="D53" s="7">
        <v>7.8999999999999986</v>
      </c>
      <c r="E53" s="7"/>
      <c r="F53" s="10">
        <f t="shared" si="15"/>
        <v>25.5</v>
      </c>
      <c r="G53" s="7">
        <v>0.56000000000000005</v>
      </c>
      <c r="H53" s="3"/>
    </row>
    <row r="54" spans="1:8" x14ac:dyDescent="0.15">
      <c r="A54" s="27"/>
      <c r="B54" s="8" t="s">
        <v>42</v>
      </c>
      <c r="C54" s="7">
        <v>507.1</v>
      </c>
      <c r="D54" s="7">
        <v>131.60000000000002</v>
      </c>
      <c r="E54" s="7">
        <v>36</v>
      </c>
      <c r="F54" s="10">
        <f t="shared" si="15"/>
        <v>674.7</v>
      </c>
      <c r="G54" s="7">
        <v>11.92</v>
      </c>
      <c r="H54" s="3"/>
    </row>
    <row r="55" spans="1:8" x14ac:dyDescent="0.15">
      <c r="A55" s="27"/>
      <c r="B55" s="8" t="s">
        <v>43</v>
      </c>
      <c r="C55" s="7">
        <v>290.3</v>
      </c>
      <c r="D55" s="7">
        <v>146.89999999999998</v>
      </c>
      <c r="E55" s="7"/>
      <c r="F55" s="10">
        <f t="shared" si="15"/>
        <v>437.2</v>
      </c>
      <c r="G55" s="7">
        <v>8.6999999999999993</v>
      </c>
      <c r="H55" s="3"/>
    </row>
    <row r="56" spans="1:8" x14ac:dyDescent="0.15">
      <c r="A56" s="27"/>
      <c r="B56" s="8" t="s">
        <v>44</v>
      </c>
      <c r="C56" s="7">
        <v>550.1</v>
      </c>
      <c r="D56" s="7">
        <v>225</v>
      </c>
      <c r="E56" s="7"/>
      <c r="F56" s="10">
        <f t="shared" si="15"/>
        <v>775.1</v>
      </c>
      <c r="G56" s="7">
        <v>11.32</v>
      </c>
      <c r="H56" s="3"/>
    </row>
    <row r="57" spans="1:8" x14ac:dyDescent="0.15">
      <c r="A57" s="27"/>
      <c r="B57" s="8" t="s">
        <v>45</v>
      </c>
      <c r="C57" s="7">
        <v>281.5</v>
      </c>
      <c r="D57" s="7">
        <v>131.69999999999999</v>
      </c>
      <c r="E57" s="7"/>
      <c r="F57" s="10">
        <f t="shared" si="15"/>
        <v>413.2</v>
      </c>
      <c r="G57" s="7">
        <v>6.7</v>
      </c>
      <c r="H57" s="3"/>
    </row>
    <row r="58" spans="1:8" x14ac:dyDescent="0.15">
      <c r="A58" s="27"/>
      <c r="B58" s="8" t="s">
        <v>46</v>
      </c>
      <c r="C58" s="7">
        <v>324.10000000000002</v>
      </c>
      <c r="D58" s="7">
        <v>137.30000000000001</v>
      </c>
      <c r="E58" s="7"/>
      <c r="F58" s="10">
        <f t="shared" si="15"/>
        <v>461.40000000000003</v>
      </c>
      <c r="G58" s="7">
        <v>7.1</v>
      </c>
      <c r="H58" s="3"/>
    </row>
    <row r="59" spans="1:8" x14ac:dyDescent="0.15">
      <c r="A59" s="27"/>
      <c r="B59" s="8" t="s">
        <v>47</v>
      </c>
      <c r="C59" s="7">
        <v>270.10000000000002</v>
      </c>
      <c r="D59" s="7">
        <v>104.5</v>
      </c>
      <c r="E59" s="7"/>
      <c r="F59" s="10">
        <f t="shared" si="15"/>
        <v>374.6</v>
      </c>
      <c r="G59" s="7">
        <v>7.38</v>
      </c>
      <c r="H59" s="3"/>
    </row>
    <row r="60" spans="1:8" x14ac:dyDescent="0.15">
      <c r="A60" s="27"/>
      <c r="B60" s="8" t="s">
        <v>48</v>
      </c>
      <c r="C60" s="7">
        <v>407.3</v>
      </c>
      <c r="D60" s="7">
        <v>169.39999999999998</v>
      </c>
      <c r="E60" s="7"/>
      <c r="F60" s="10">
        <f t="shared" si="15"/>
        <v>576.70000000000005</v>
      </c>
      <c r="G60" s="7">
        <v>8.82</v>
      </c>
      <c r="H60" s="3"/>
    </row>
    <row r="61" spans="1:8" x14ac:dyDescent="0.15">
      <c r="A61" s="27"/>
      <c r="B61" s="8" t="s">
        <v>49</v>
      </c>
      <c r="C61" s="7">
        <v>109.4</v>
      </c>
      <c r="D61" s="7">
        <v>52.400000000000006</v>
      </c>
      <c r="E61" s="7"/>
      <c r="F61" s="10">
        <f t="shared" si="15"/>
        <v>161.80000000000001</v>
      </c>
      <c r="G61" s="7">
        <v>4.5999999999999996</v>
      </c>
      <c r="H61" s="3"/>
    </row>
    <row r="62" spans="1:8" x14ac:dyDescent="0.15">
      <c r="A62" s="28"/>
      <c r="B62" s="8" t="s">
        <v>50</v>
      </c>
      <c r="C62" s="7">
        <v>163.9</v>
      </c>
      <c r="D62" s="7">
        <v>70.599999999999994</v>
      </c>
      <c r="E62" s="7"/>
      <c r="F62" s="10">
        <f t="shared" si="15"/>
        <v>234.5</v>
      </c>
      <c r="G62" s="7">
        <v>5.3</v>
      </c>
      <c r="H62" s="3"/>
    </row>
    <row r="63" spans="1:8" s="1" customFormat="1" x14ac:dyDescent="0.15">
      <c r="A63" s="26" t="s">
        <v>157</v>
      </c>
      <c r="B63" s="6" t="s">
        <v>51</v>
      </c>
      <c r="C63" s="6">
        <f>SUM(C65:C74)</f>
        <v>2060</v>
      </c>
      <c r="D63" s="6">
        <f t="shared" ref="D63:G63" si="16">SUM(D65:D74)</f>
        <v>741.7</v>
      </c>
      <c r="E63" s="6">
        <f t="shared" si="16"/>
        <v>20</v>
      </c>
      <c r="F63" s="6">
        <f t="shared" si="16"/>
        <v>2821.7</v>
      </c>
      <c r="G63" s="6">
        <f t="shared" si="16"/>
        <v>35.22</v>
      </c>
      <c r="H63" s="5"/>
    </row>
    <row r="64" spans="1:8" s="1" customFormat="1" ht="27" x14ac:dyDescent="0.15">
      <c r="A64" s="27"/>
      <c r="B64" s="6" t="s">
        <v>1</v>
      </c>
      <c r="C64" s="6">
        <f>SUM(C65:C68)</f>
        <v>325.09999999999997</v>
      </c>
      <c r="D64" s="6">
        <f t="shared" ref="D64:G64" si="17">SUM(D65:D68)</f>
        <v>94.5</v>
      </c>
      <c r="E64" s="6">
        <f t="shared" si="17"/>
        <v>0</v>
      </c>
      <c r="F64" s="6">
        <f t="shared" si="17"/>
        <v>419.6</v>
      </c>
      <c r="G64" s="6">
        <f t="shared" si="17"/>
        <v>4.72</v>
      </c>
      <c r="H64" s="5"/>
    </row>
    <row r="65" spans="1:8" x14ac:dyDescent="0.15">
      <c r="A65" s="27"/>
      <c r="B65" s="7" t="s">
        <v>52</v>
      </c>
      <c r="C65" s="7">
        <v>193.7</v>
      </c>
      <c r="D65" s="7">
        <v>19.200000000000003</v>
      </c>
      <c r="E65" s="7"/>
      <c r="F65" s="10">
        <f t="shared" ref="F65:F74" si="18">C65+D65+E65</f>
        <v>212.89999999999998</v>
      </c>
      <c r="G65" s="7">
        <v>1.7</v>
      </c>
      <c r="H65" s="3"/>
    </row>
    <row r="66" spans="1:8" x14ac:dyDescent="0.15">
      <c r="A66" s="27"/>
      <c r="B66" s="7" t="s">
        <v>53</v>
      </c>
      <c r="C66" s="7">
        <v>52</v>
      </c>
      <c r="D66" s="7">
        <v>29.599999999999994</v>
      </c>
      <c r="E66" s="7"/>
      <c r="F66" s="10">
        <f t="shared" si="18"/>
        <v>81.599999999999994</v>
      </c>
      <c r="G66" s="7">
        <v>1.32</v>
      </c>
      <c r="H66" s="3"/>
    </row>
    <row r="67" spans="1:8" x14ac:dyDescent="0.15">
      <c r="A67" s="27"/>
      <c r="B67" s="7" t="s">
        <v>54</v>
      </c>
      <c r="C67" s="7">
        <v>45.7</v>
      </c>
      <c r="D67" s="7">
        <v>18</v>
      </c>
      <c r="E67" s="7"/>
      <c r="F67" s="10">
        <f t="shared" si="18"/>
        <v>63.7</v>
      </c>
      <c r="G67" s="7">
        <v>1.06</v>
      </c>
      <c r="H67" s="3"/>
    </row>
    <row r="68" spans="1:8" x14ac:dyDescent="0.15">
      <c r="A68" s="27"/>
      <c r="B68" s="7" t="s">
        <v>55</v>
      </c>
      <c r="C68" s="7">
        <v>33.700000000000003</v>
      </c>
      <c r="D68" s="7">
        <v>27.7</v>
      </c>
      <c r="E68" s="7"/>
      <c r="F68" s="10">
        <f t="shared" si="18"/>
        <v>61.400000000000006</v>
      </c>
      <c r="G68" s="7">
        <v>0.64</v>
      </c>
      <c r="H68" s="3"/>
    </row>
    <row r="69" spans="1:8" x14ac:dyDescent="0.15">
      <c r="A69" s="27"/>
      <c r="B69" s="8" t="s">
        <v>56</v>
      </c>
      <c r="C69" s="7">
        <v>247.7</v>
      </c>
      <c r="D69" s="7">
        <v>68.099999999999994</v>
      </c>
      <c r="E69" s="7"/>
      <c r="F69" s="10">
        <f t="shared" si="18"/>
        <v>315.79999999999995</v>
      </c>
      <c r="G69" s="7">
        <v>4.28</v>
      </c>
      <c r="H69" s="3"/>
    </row>
    <row r="70" spans="1:8" x14ac:dyDescent="0.15">
      <c r="A70" s="27"/>
      <c r="B70" s="8" t="s">
        <v>57</v>
      </c>
      <c r="C70" s="7">
        <v>501.9</v>
      </c>
      <c r="D70" s="7">
        <v>166.7</v>
      </c>
      <c r="E70" s="7"/>
      <c r="F70" s="10">
        <f t="shared" si="18"/>
        <v>668.59999999999991</v>
      </c>
      <c r="G70" s="7">
        <v>10.94</v>
      </c>
      <c r="H70" s="3"/>
    </row>
    <row r="71" spans="1:8" x14ac:dyDescent="0.15">
      <c r="A71" s="27"/>
      <c r="B71" s="8" t="s">
        <v>59</v>
      </c>
      <c r="C71" s="7">
        <v>183.9</v>
      </c>
      <c r="D71" s="7">
        <v>107.60000000000002</v>
      </c>
      <c r="E71" s="7">
        <v>20</v>
      </c>
      <c r="F71" s="10">
        <f t="shared" si="18"/>
        <v>311.5</v>
      </c>
      <c r="G71" s="7">
        <v>3.3</v>
      </c>
      <c r="H71" s="3"/>
    </row>
    <row r="72" spans="1:8" x14ac:dyDescent="0.15">
      <c r="A72" s="27"/>
      <c r="B72" s="8" t="s">
        <v>58</v>
      </c>
      <c r="C72" s="7">
        <v>223.5</v>
      </c>
      <c r="D72" s="7">
        <v>76.099999999999994</v>
      </c>
      <c r="E72" s="7"/>
      <c r="F72" s="10">
        <f t="shared" si="18"/>
        <v>299.60000000000002</v>
      </c>
      <c r="G72" s="7">
        <v>3.86</v>
      </c>
      <c r="H72" s="3"/>
    </row>
    <row r="73" spans="1:8" x14ac:dyDescent="0.15">
      <c r="A73" s="27"/>
      <c r="B73" s="8" t="s">
        <v>60</v>
      </c>
      <c r="C73" s="7">
        <v>259.5</v>
      </c>
      <c r="D73" s="7">
        <v>115.10000000000002</v>
      </c>
      <c r="E73" s="7"/>
      <c r="F73" s="10">
        <f t="shared" si="18"/>
        <v>374.6</v>
      </c>
      <c r="G73" s="7">
        <v>4.0599999999999996</v>
      </c>
      <c r="H73" s="3"/>
    </row>
    <row r="74" spans="1:8" x14ac:dyDescent="0.15">
      <c r="A74" s="28"/>
      <c r="B74" s="8" t="s">
        <v>61</v>
      </c>
      <c r="C74" s="7">
        <v>318.39999999999998</v>
      </c>
      <c r="D74" s="7">
        <v>113.60000000000002</v>
      </c>
      <c r="E74" s="7"/>
      <c r="F74" s="10">
        <f t="shared" si="18"/>
        <v>432</v>
      </c>
      <c r="G74" s="7">
        <v>4.0599999999999996</v>
      </c>
      <c r="H74" s="3"/>
    </row>
    <row r="75" spans="1:8" s="1" customFormat="1" x14ac:dyDescent="0.15">
      <c r="A75" s="26" t="s">
        <v>158</v>
      </c>
      <c r="B75" s="6" t="s">
        <v>62</v>
      </c>
      <c r="C75" s="6">
        <f>SUM(C77:C87)</f>
        <v>2191.5</v>
      </c>
      <c r="D75" s="6">
        <f t="shared" ref="D75:G75" si="19">SUM(D77:D87)</f>
        <v>849.5</v>
      </c>
      <c r="E75" s="6">
        <f t="shared" si="19"/>
        <v>-1</v>
      </c>
      <c r="F75" s="6">
        <f t="shared" si="19"/>
        <v>3040.0000000000005</v>
      </c>
      <c r="G75" s="6">
        <f t="shared" si="19"/>
        <v>40.64</v>
      </c>
      <c r="H75" s="5"/>
    </row>
    <row r="76" spans="1:8" s="1" customFormat="1" ht="27" x14ac:dyDescent="0.15">
      <c r="A76" s="27"/>
      <c r="B76" s="6" t="s">
        <v>1</v>
      </c>
      <c r="C76" s="6">
        <f>SUM(C77:C80)</f>
        <v>395.40000000000003</v>
      </c>
      <c r="D76" s="6">
        <f t="shared" ref="D76:G76" si="20">SUM(D77:D80)</f>
        <v>153.40000000000003</v>
      </c>
      <c r="E76" s="6">
        <f t="shared" si="20"/>
        <v>-1</v>
      </c>
      <c r="F76" s="6">
        <f t="shared" si="20"/>
        <v>547.80000000000007</v>
      </c>
      <c r="G76" s="6">
        <f t="shared" si="20"/>
        <v>8.14</v>
      </c>
      <c r="H76" s="5"/>
    </row>
    <row r="77" spans="1:8" x14ac:dyDescent="0.15">
      <c r="A77" s="27"/>
      <c r="B77" s="7" t="s">
        <v>63</v>
      </c>
      <c r="C77" s="7">
        <v>142.1</v>
      </c>
      <c r="D77" s="7">
        <v>22.4</v>
      </c>
      <c r="E77" s="7"/>
      <c r="F77" s="10">
        <f t="shared" ref="F77:F87" si="21">C77+D77+E77</f>
        <v>164.5</v>
      </c>
      <c r="G77" s="7">
        <v>1.54</v>
      </c>
      <c r="H77" s="3"/>
    </row>
    <row r="78" spans="1:8" x14ac:dyDescent="0.15">
      <c r="A78" s="27"/>
      <c r="B78" s="7" t="s">
        <v>64</v>
      </c>
      <c r="C78" s="7">
        <v>225.9</v>
      </c>
      <c r="D78" s="7">
        <v>97.4</v>
      </c>
      <c r="E78" s="7"/>
      <c r="F78" s="10">
        <f t="shared" si="21"/>
        <v>323.3</v>
      </c>
      <c r="G78" s="7">
        <v>5.96</v>
      </c>
      <c r="H78" s="3"/>
    </row>
    <row r="79" spans="1:8" x14ac:dyDescent="0.15">
      <c r="A79" s="27"/>
      <c r="B79" s="7" t="s">
        <v>65</v>
      </c>
      <c r="C79" s="7">
        <v>10.3</v>
      </c>
      <c r="D79" s="7">
        <v>11.8</v>
      </c>
      <c r="E79" s="7"/>
      <c r="F79" s="10">
        <f t="shared" si="21"/>
        <v>22.1</v>
      </c>
      <c r="G79" s="7">
        <v>0.2</v>
      </c>
      <c r="H79" s="3"/>
    </row>
    <row r="80" spans="1:8" x14ac:dyDescent="0.15">
      <c r="A80" s="27"/>
      <c r="B80" s="7" t="s">
        <v>66</v>
      </c>
      <c r="C80" s="7">
        <v>17.100000000000001</v>
      </c>
      <c r="D80" s="7">
        <v>21.8</v>
      </c>
      <c r="E80" s="7">
        <v>-1</v>
      </c>
      <c r="F80" s="10">
        <f t="shared" si="21"/>
        <v>37.900000000000006</v>
      </c>
      <c r="G80" s="7">
        <v>0.44</v>
      </c>
      <c r="H80" s="3"/>
    </row>
    <row r="81" spans="1:8" x14ac:dyDescent="0.15">
      <c r="A81" s="27"/>
      <c r="B81" s="8" t="s">
        <v>67</v>
      </c>
      <c r="C81" s="7">
        <v>45.2</v>
      </c>
      <c r="D81" s="7">
        <v>26.900000000000006</v>
      </c>
      <c r="E81" s="7"/>
      <c r="F81" s="10">
        <f t="shared" si="21"/>
        <v>72.100000000000009</v>
      </c>
      <c r="G81" s="7">
        <v>1.22</v>
      </c>
      <c r="H81" s="3"/>
    </row>
    <row r="82" spans="1:8" x14ac:dyDescent="0.15">
      <c r="A82" s="27"/>
      <c r="B82" s="8" t="s">
        <v>68</v>
      </c>
      <c r="C82" s="7">
        <v>195.2</v>
      </c>
      <c r="D82" s="7">
        <v>92</v>
      </c>
      <c r="E82" s="7"/>
      <c r="F82" s="10">
        <f t="shared" si="21"/>
        <v>287.2</v>
      </c>
      <c r="G82" s="7">
        <v>3.1</v>
      </c>
      <c r="H82" s="3"/>
    </row>
    <row r="83" spans="1:8" x14ac:dyDescent="0.15">
      <c r="A83" s="27"/>
      <c r="B83" s="8" t="s">
        <v>69</v>
      </c>
      <c r="C83" s="7">
        <v>312.2</v>
      </c>
      <c r="D83" s="7">
        <v>123.89999999999998</v>
      </c>
      <c r="E83" s="7"/>
      <c r="F83" s="10">
        <f t="shared" si="21"/>
        <v>436.09999999999997</v>
      </c>
      <c r="G83" s="7">
        <v>5.18</v>
      </c>
      <c r="H83" s="3"/>
    </row>
    <row r="84" spans="1:8" x14ac:dyDescent="0.15">
      <c r="A84" s="27"/>
      <c r="B84" s="8" t="s">
        <v>70</v>
      </c>
      <c r="C84" s="7">
        <v>357.8</v>
      </c>
      <c r="D84" s="7">
        <v>128.10000000000002</v>
      </c>
      <c r="E84" s="7"/>
      <c r="F84" s="10">
        <f t="shared" si="21"/>
        <v>485.90000000000003</v>
      </c>
      <c r="G84" s="7">
        <v>5.32</v>
      </c>
      <c r="H84" s="3"/>
    </row>
    <row r="85" spans="1:8" x14ac:dyDescent="0.15">
      <c r="A85" s="27"/>
      <c r="B85" s="8" t="s">
        <v>71</v>
      </c>
      <c r="C85" s="7">
        <v>153</v>
      </c>
      <c r="D85" s="7">
        <v>69.699999999999989</v>
      </c>
      <c r="E85" s="7"/>
      <c r="F85" s="10">
        <f t="shared" si="21"/>
        <v>222.7</v>
      </c>
      <c r="G85" s="7">
        <v>2.66</v>
      </c>
      <c r="H85" s="3"/>
    </row>
    <row r="86" spans="1:8" x14ac:dyDescent="0.15">
      <c r="A86" s="27"/>
      <c r="B86" s="8" t="s">
        <v>72</v>
      </c>
      <c r="C86" s="7">
        <v>436.9</v>
      </c>
      <c r="D86" s="7">
        <v>155</v>
      </c>
      <c r="E86" s="7"/>
      <c r="F86" s="10">
        <f t="shared" si="21"/>
        <v>591.9</v>
      </c>
      <c r="G86" s="7">
        <v>8.66</v>
      </c>
      <c r="H86" s="3"/>
    </row>
    <row r="87" spans="1:8" x14ac:dyDescent="0.15">
      <c r="A87" s="28"/>
      <c r="B87" s="8" t="s">
        <v>73</v>
      </c>
      <c r="C87" s="7">
        <v>295.8</v>
      </c>
      <c r="D87" s="7">
        <v>100.5</v>
      </c>
      <c r="E87" s="7"/>
      <c r="F87" s="10">
        <f t="shared" si="21"/>
        <v>396.3</v>
      </c>
      <c r="G87" s="7">
        <v>6.36</v>
      </c>
      <c r="H87" s="3"/>
    </row>
    <row r="88" spans="1:8" s="1" customFormat="1" x14ac:dyDescent="0.15">
      <c r="A88" s="26" t="s">
        <v>159</v>
      </c>
      <c r="B88" s="6" t="s">
        <v>74</v>
      </c>
      <c r="C88" s="6">
        <f>SUM(C90:C93)</f>
        <v>645.70000000000005</v>
      </c>
      <c r="D88" s="6">
        <f t="shared" ref="D88:G88" si="22">SUM(D90:D93)</f>
        <v>236.89999999999998</v>
      </c>
      <c r="E88" s="6">
        <f t="shared" si="22"/>
        <v>-31</v>
      </c>
      <c r="F88" s="6">
        <f t="shared" si="22"/>
        <v>851.6</v>
      </c>
      <c r="G88" s="6">
        <f t="shared" si="22"/>
        <v>21.62</v>
      </c>
      <c r="H88" s="5"/>
    </row>
    <row r="89" spans="1:8" s="1" customFormat="1" ht="27" x14ac:dyDescent="0.15">
      <c r="A89" s="27"/>
      <c r="B89" s="6" t="s">
        <v>1</v>
      </c>
      <c r="C89" s="6">
        <f>C90+C91</f>
        <v>148.9</v>
      </c>
      <c r="D89" s="6">
        <f t="shared" ref="D89:G89" si="23">D90+D91</f>
        <v>67.000000000000014</v>
      </c>
      <c r="E89" s="6">
        <f t="shared" si="23"/>
        <v>0</v>
      </c>
      <c r="F89" s="6">
        <f t="shared" si="23"/>
        <v>215.9</v>
      </c>
      <c r="G89" s="6">
        <f t="shared" si="23"/>
        <v>5.58</v>
      </c>
      <c r="H89" s="5"/>
    </row>
    <row r="90" spans="1:8" x14ac:dyDescent="0.15">
      <c r="A90" s="27"/>
      <c r="B90" s="7" t="s">
        <v>75</v>
      </c>
      <c r="C90" s="7">
        <v>142.5</v>
      </c>
      <c r="D90" s="7">
        <v>60.300000000000011</v>
      </c>
      <c r="E90" s="7"/>
      <c r="F90" s="10">
        <f t="shared" ref="F90:F93" si="24">C90+D90+E90</f>
        <v>202.8</v>
      </c>
      <c r="G90" s="7">
        <v>4.9800000000000004</v>
      </c>
      <c r="H90" s="3"/>
    </row>
    <row r="91" spans="1:8" x14ac:dyDescent="0.15">
      <c r="A91" s="27"/>
      <c r="B91" s="7" t="s">
        <v>76</v>
      </c>
      <c r="C91" s="7">
        <v>6.4</v>
      </c>
      <c r="D91" s="7">
        <v>6.6999999999999993</v>
      </c>
      <c r="E91" s="7"/>
      <c r="F91" s="10">
        <f t="shared" si="24"/>
        <v>13.1</v>
      </c>
      <c r="G91" s="7">
        <v>0.6</v>
      </c>
      <c r="H91" s="3"/>
    </row>
    <row r="92" spans="1:8" x14ac:dyDescent="0.15">
      <c r="A92" s="27"/>
      <c r="B92" s="8" t="s">
        <v>77</v>
      </c>
      <c r="C92" s="7">
        <v>296</v>
      </c>
      <c r="D92" s="7">
        <v>101.69999999999999</v>
      </c>
      <c r="E92" s="7">
        <v>-31</v>
      </c>
      <c r="F92" s="10">
        <f t="shared" si="24"/>
        <v>366.7</v>
      </c>
      <c r="G92" s="7">
        <v>8.98</v>
      </c>
      <c r="H92" s="3"/>
    </row>
    <row r="93" spans="1:8" x14ac:dyDescent="0.15">
      <c r="A93" s="28"/>
      <c r="B93" s="8" t="s">
        <v>78</v>
      </c>
      <c r="C93" s="7">
        <v>200.8</v>
      </c>
      <c r="D93" s="7">
        <v>68.199999999999989</v>
      </c>
      <c r="E93" s="7"/>
      <c r="F93" s="10">
        <f t="shared" si="24"/>
        <v>269</v>
      </c>
      <c r="G93" s="7">
        <v>7.06</v>
      </c>
      <c r="H93" s="3"/>
    </row>
    <row r="94" spans="1:8" s="1" customFormat="1" x14ac:dyDescent="0.15">
      <c r="A94" s="26" t="s">
        <v>160</v>
      </c>
      <c r="B94" s="6" t="s">
        <v>79</v>
      </c>
      <c r="C94" s="6">
        <f>SUM(C96:C102)</f>
        <v>1725.8000000000002</v>
      </c>
      <c r="D94" s="6">
        <f t="shared" ref="D94:G94" si="25">SUM(D96:D102)</f>
        <v>653.70000000000005</v>
      </c>
      <c r="E94" s="6">
        <f t="shared" si="25"/>
        <v>21</v>
      </c>
      <c r="F94" s="6">
        <f t="shared" si="25"/>
        <v>2400.5</v>
      </c>
      <c r="G94" s="6">
        <f t="shared" si="25"/>
        <v>27.66</v>
      </c>
      <c r="H94" s="5"/>
    </row>
    <row r="95" spans="1:8" s="1" customFormat="1" ht="27" x14ac:dyDescent="0.15">
      <c r="A95" s="27"/>
      <c r="B95" s="6" t="s">
        <v>1</v>
      </c>
      <c r="C95" s="6">
        <f>SUM(C96:C98)</f>
        <v>405.70000000000005</v>
      </c>
      <c r="D95" s="6">
        <f t="shared" ref="D95:G95" si="26">SUM(D96:D98)</f>
        <v>175.2</v>
      </c>
      <c r="E95" s="6">
        <f t="shared" si="26"/>
        <v>0</v>
      </c>
      <c r="F95" s="6">
        <f t="shared" si="26"/>
        <v>580.9</v>
      </c>
      <c r="G95" s="6">
        <f t="shared" si="26"/>
        <v>7.339999999999999</v>
      </c>
      <c r="H95" s="5"/>
    </row>
    <row r="96" spans="1:8" x14ac:dyDescent="0.15">
      <c r="A96" s="27"/>
      <c r="B96" s="7" t="s">
        <v>80</v>
      </c>
      <c r="C96" s="7">
        <v>97.1</v>
      </c>
      <c r="D96" s="7">
        <v>49.8</v>
      </c>
      <c r="E96" s="7"/>
      <c r="F96" s="10">
        <f t="shared" ref="F96:F102" si="27">C96+D96+E96</f>
        <v>146.89999999999998</v>
      </c>
      <c r="G96" s="7">
        <v>2.3199999999999998</v>
      </c>
      <c r="H96" s="3"/>
    </row>
    <row r="97" spans="1:8" x14ac:dyDescent="0.15">
      <c r="A97" s="27"/>
      <c r="B97" s="7" t="s">
        <v>81</v>
      </c>
      <c r="C97" s="7">
        <v>266</v>
      </c>
      <c r="D97" s="7">
        <v>83.9</v>
      </c>
      <c r="E97" s="7"/>
      <c r="F97" s="10">
        <f t="shared" si="27"/>
        <v>349.9</v>
      </c>
      <c r="G97" s="7">
        <v>4.3</v>
      </c>
      <c r="H97" s="3"/>
    </row>
    <row r="98" spans="1:8" x14ac:dyDescent="0.15">
      <c r="A98" s="27"/>
      <c r="B98" s="7" t="s">
        <v>82</v>
      </c>
      <c r="C98" s="7">
        <v>42.6</v>
      </c>
      <c r="D98" s="7">
        <v>41.5</v>
      </c>
      <c r="E98" s="7"/>
      <c r="F98" s="10">
        <f t="shared" si="27"/>
        <v>84.1</v>
      </c>
      <c r="G98" s="7">
        <v>0.72</v>
      </c>
      <c r="H98" s="3"/>
    </row>
    <row r="99" spans="1:8" x14ac:dyDescent="0.15">
      <c r="A99" s="27"/>
      <c r="B99" s="8" t="s">
        <v>83</v>
      </c>
      <c r="C99" s="7">
        <v>272.89999999999998</v>
      </c>
      <c r="D99" s="7">
        <v>101.1</v>
      </c>
      <c r="E99" s="7">
        <v>21</v>
      </c>
      <c r="F99" s="10">
        <f t="shared" si="27"/>
        <v>395</v>
      </c>
      <c r="G99" s="7">
        <v>3.52</v>
      </c>
      <c r="H99" s="3"/>
    </row>
    <row r="100" spans="1:8" x14ac:dyDescent="0.15">
      <c r="A100" s="27"/>
      <c r="B100" s="8" t="s">
        <v>84</v>
      </c>
      <c r="C100" s="7">
        <v>217.8</v>
      </c>
      <c r="D100" s="7">
        <v>77.800000000000011</v>
      </c>
      <c r="E100" s="7"/>
      <c r="F100" s="10">
        <f t="shared" si="27"/>
        <v>295.60000000000002</v>
      </c>
      <c r="G100" s="7">
        <v>3.42</v>
      </c>
      <c r="H100" s="3"/>
    </row>
    <row r="101" spans="1:8" x14ac:dyDescent="0.15">
      <c r="A101" s="27"/>
      <c r="B101" s="8" t="s">
        <v>85</v>
      </c>
      <c r="C101" s="7">
        <v>358.9</v>
      </c>
      <c r="D101" s="7">
        <v>128.60000000000002</v>
      </c>
      <c r="E101" s="7"/>
      <c r="F101" s="10">
        <f t="shared" si="27"/>
        <v>487.5</v>
      </c>
      <c r="G101" s="7">
        <v>4.9000000000000004</v>
      </c>
      <c r="H101" s="3"/>
    </row>
    <row r="102" spans="1:8" x14ac:dyDescent="0.15">
      <c r="A102" s="28"/>
      <c r="B102" s="8" t="s">
        <v>86</v>
      </c>
      <c r="C102" s="7">
        <v>470.5</v>
      </c>
      <c r="D102" s="7">
        <v>171</v>
      </c>
      <c r="E102" s="7"/>
      <c r="F102" s="10">
        <f t="shared" si="27"/>
        <v>641.5</v>
      </c>
      <c r="G102" s="7">
        <v>8.48</v>
      </c>
      <c r="H102" s="3"/>
    </row>
    <row r="103" spans="1:8" s="1" customFormat="1" x14ac:dyDescent="0.15">
      <c r="A103" s="26" t="s">
        <v>161</v>
      </c>
      <c r="B103" s="6" t="s">
        <v>87</v>
      </c>
      <c r="C103" s="6">
        <f>SUM(C105:C117)</f>
        <v>2293.9</v>
      </c>
      <c r="D103" s="6">
        <f t="shared" ref="D103:G103" si="28">SUM(D105:D117)</f>
        <v>855.1</v>
      </c>
      <c r="E103" s="6">
        <f t="shared" si="28"/>
        <v>16</v>
      </c>
      <c r="F103" s="6">
        <f t="shared" si="28"/>
        <v>3165</v>
      </c>
      <c r="G103" s="6">
        <f t="shared" si="28"/>
        <v>69.48</v>
      </c>
      <c r="H103" s="5"/>
    </row>
    <row r="104" spans="1:8" s="1" customFormat="1" ht="27" x14ac:dyDescent="0.15">
      <c r="A104" s="27"/>
      <c r="B104" s="6" t="s">
        <v>1</v>
      </c>
      <c r="C104" s="6">
        <f>SUM(C105:C108)</f>
        <v>351.2</v>
      </c>
      <c r="D104" s="6">
        <f t="shared" ref="D104:G104" si="29">SUM(D105:D108)</f>
        <v>139.9</v>
      </c>
      <c r="E104" s="6">
        <f t="shared" si="29"/>
        <v>-1</v>
      </c>
      <c r="F104" s="6">
        <f t="shared" si="29"/>
        <v>490.09999999999997</v>
      </c>
      <c r="G104" s="6">
        <f t="shared" si="29"/>
        <v>12.8</v>
      </c>
      <c r="H104" s="5"/>
    </row>
    <row r="105" spans="1:8" x14ac:dyDescent="0.15">
      <c r="A105" s="27"/>
      <c r="B105" s="7" t="s">
        <v>88</v>
      </c>
      <c r="C105" s="7">
        <v>172.7</v>
      </c>
      <c r="D105" s="7">
        <v>66.099999999999994</v>
      </c>
      <c r="E105" s="7"/>
      <c r="F105" s="10">
        <f t="shared" ref="F105:F117" si="30">C105+D105+E105</f>
        <v>238.79999999999998</v>
      </c>
      <c r="G105" s="7">
        <v>6.62</v>
      </c>
      <c r="H105" s="3"/>
    </row>
    <row r="106" spans="1:8" x14ac:dyDescent="0.15">
      <c r="A106" s="27"/>
      <c r="B106" s="7" t="s">
        <v>89</v>
      </c>
      <c r="C106" s="7">
        <v>139</v>
      </c>
      <c r="D106" s="7">
        <v>47.400000000000006</v>
      </c>
      <c r="E106" s="7"/>
      <c r="F106" s="10">
        <f t="shared" si="30"/>
        <v>186.4</v>
      </c>
      <c r="G106" s="7">
        <v>4.8</v>
      </c>
      <c r="H106" s="3"/>
    </row>
    <row r="107" spans="1:8" x14ac:dyDescent="0.15">
      <c r="A107" s="27"/>
      <c r="B107" s="7" t="s">
        <v>91</v>
      </c>
      <c r="C107" s="7">
        <v>5.0999999999999996</v>
      </c>
      <c r="D107" s="7">
        <v>21.4</v>
      </c>
      <c r="E107" s="7">
        <v>-1</v>
      </c>
      <c r="F107" s="10">
        <f t="shared" si="30"/>
        <v>25.5</v>
      </c>
      <c r="G107" s="7">
        <v>0.22</v>
      </c>
      <c r="H107" s="3"/>
    </row>
    <row r="108" spans="1:8" x14ac:dyDescent="0.15">
      <c r="A108" s="27"/>
      <c r="B108" s="7" t="s">
        <v>90</v>
      </c>
      <c r="C108" s="7">
        <v>34.4</v>
      </c>
      <c r="D108" s="7">
        <v>5</v>
      </c>
      <c r="E108" s="7"/>
      <c r="F108" s="10">
        <f t="shared" si="30"/>
        <v>39.4</v>
      </c>
      <c r="G108" s="7">
        <v>1.1599999999999999</v>
      </c>
      <c r="H108" s="3"/>
    </row>
    <row r="109" spans="1:8" x14ac:dyDescent="0.15">
      <c r="A109" s="27"/>
      <c r="B109" s="8" t="s">
        <v>92</v>
      </c>
      <c r="C109" s="7">
        <v>262.5</v>
      </c>
      <c r="D109" s="7">
        <v>104.6</v>
      </c>
      <c r="E109" s="7"/>
      <c r="F109" s="10">
        <f t="shared" si="30"/>
        <v>367.1</v>
      </c>
      <c r="G109" s="7">
        <v>7.38</v>
      </c>
      <c r="H109" s="3"/>
    </row>
    <row r="110" spans="1:8" x14ac:dyDescent="0.15">
      <c r="A110" s="27"/>
      <c r="B110" s="8" t="s">
        <v>93</v>
      </c>
      <c r="C110" s="7">
        <v>312.5</v>
      </c>
      <c r="D110" s="7">
        <v>102.19999999999999</v>
      </c>
      <c r="E110" s="7"/>
      <c r="F110" s="10">
        <f t="shared" si="30"/>
        <v>414.7</v>
      </c>
      <c r="G110" s="7">
        <v>8</v>
      </c>
      <c r="H110" s="3"/>
    </row>
    <row r="111" spans="1:8" x14ac:dyDescent="0.15">
      <c r="A111" s="27"/>
      <c r="B111" s="8" t="s">
        <v>94</v>
      </c>
      <c r="C111" s="7">
        <v>307.89999999999998</v>
      </c>
      <c r="D111" s="7">
        <v>124.69999999999999</v>
      </c>
      <c r="E111" s="7"/>
      <c r="F111" s="10">
        <f t="shared" si="30"/>
        <v>432.59999999999997</v>
      </c>
      <c r="G111" s="7">
        <v>8.92</v>
      </c>
      <c r="H111" s="3"/>
    </row>
    <row r="112" spans="1:8" x14ac:dyDescent="0.15">
      <c r="A112" s="27"/>
      <c r="B112" s="8" t="s">
        <v>95</v>
      </c>
      <c r="C112" s="7">
        <v>97.4</v>
      </c>
      <c r="D112" s="7">
        <v>40</v>
      </c>
      <c r="E112" s="7"/>
      <c r="F112" s="10">
        <f t="shared" si="30"/>
        <v>137.4</v>
      </c>
      <c r="G112" s="7">
        <v>2.2000000000000002</v>
      </c>
      <c r="H112" s="3"/>
    </row>
    <row r="113" spans="1:8" x14ac:dyDescent="0.15">
      <c r="A113" s="27"/>
      <c r="B113" s="8" t="s">
        <v>96</v>
      </c>
      <c r="C113" s="7">
        <v>201.5</v>
      </c>
      <c r="D113" s="7">
        <v>73.800000000000011</v>
      </c>
      <c r="E113" s="7"/>
      <c r="F113" s="10">
        <f t="shared" si="30"/>
        <v>275.3</v>
      </c>
      <c r="G113" s="7">
        <v>6.72</v>
      </c>
      <c r="H113" s="3"/>
    </row>
    <row r="114" spans="1:8" x14ac:dyDescent="0.15">
      <c r="A114" s="27"/>
      <c r="B114" s="8" t="s">
        <v>97</v>
      </c>
      <c r="C114" s="7">
        <v>170.7</v>
      </c>
      <c r="D114" s="7">
        <v>54.900000000000006</v>
      </c>
      <c r="E114" s="7">
        <v>17</v>
      </c>
      <c r="F114" s="10">
        <f t="shared" si="30"/>
        <v>242.6</v>
      </c>
      <c r="G114" s="7">
        <v>5.12</v>
      </c>
      <c r="H114" s="3"/>
    </row>
    <row r="115" spans="1:8" x14ac:dyDescent="0.15">
      <c r="A115" s="27"/>
      <c r="B115" s="8" t="s">
        <v>98</v>
      </c>
      <c r="C115" s="7">
        <v>151.6</v>
      </c>
      <c r="D115" s="7">
        <v>62</v>
      </c>
      <c r="E115" s="7"/>
      <c r="F115" s="10">
        <f t="shared" si="30"/>
        <v>213.6</v>
      </c>
      <c r="G115" s="7">
        <v>4.76</v>
      </c>
      <c r="H115" s="3"/>
    </row>
    <row r="116" spans="1:8" x14ac:dyDescent="0.15">
      <c r="A116" s="27"/>
      <c r="B116" s="8" t="s">
        <v>99</v>
      </c>
      <c r="C116" s="7">
        <v>68.7</v>
      </c>
      <c r="D116" s="7">
        <v>34.099999999999994</v>
      </c>
      <c r="E116" s="7"/>
      <c r="F116" s="10">
        <f t="shared" si="30"/>
        <v>102.8</v>
      </c>
      <c r="G116" s="7">
        <v>2.96</v>
      </c>
      <c r="H116" s="3"/>
    </row>
    <row r="117" spans="1:8" x14ac:dyDescent="0.15">
      <c r="A117" s="28"/>
      <c r="B117" s="8" t="s">
        <v>100</v>
      </c>
      <c r="C117" s="7">
        <v>369.9</v>
      </c>
      <c r="D117" s="7">
        <v>118.89999999999998</v>
      </c>
      <c r="E117" s="7"/>
      <c r="F117" s="10">
        <f t="shared" si="30"/>
        <v>488.79999999999995</v>
      </c>
      <c r="G117" s="7">
        <v>10.62</v>
      </c>
      <c r="H117" s="3"/>
    </row>
    <row r="118" spans="1:8" s="1" customFormat="1" x14ac:dyDescent="0.15">
      <c r="A118" s="26" t="s">
        <v>162</v>
      </c>
      <c r="B118" s="6" t="s">
        <v>101</v>
      </c>
      <c r="C118" s="6">
        <f>SUM(C120:C130)</f>
        <v>1975.1000000000004</v>
      </c>
      <c r="D118" s="6">
        <f t="shared" ref="D118:G118" si="31">SUM(D120:D130)</f>
        <v>659.89999999999986</v>
      </c>
      <c r="E118" s="6">
        <f t="shared" si="31"/>
        <v>0</v>
      </c>
      <c r="F118" s="6">
        <f t="shared" si="31"/>
        <v>2635</v>
      </c>
      <c r="G118" s="6">
        <f t="shared" si="31"/>
        <v>51.7</v>
      </c>
      <c r="H118" s="5"/>
    </row>
    <row r="119" spans="1:8" s="1" customFormat="1" ht="27" x14ac:dyDescent="0.15">
      <c r="A119" s="27"/>
      <c r="B119" s="6" t="s">
        <v>1</v>
      </c>
      <c r="C119" s="6">
        <f>C120+C121</f>
        <v>249.6</v>
      </c>
      <c r="D119" s="6">
        <f t="shared" ref="D119:H119" si="32">D120+D121</f>
        <v>60.699999999999996</v>
      </c>
      <c r="E119" s="6">
        <f t="shared" si="32"/>
        <v>0</v>
      </c>
      <c r="F119" s="6">
        <f t="shared" si="32"/>
        <v>310.29999999999995</v>
      </c>
      <c r="G119" s="6">
        <f t="shared" si="32"/>
        <v>5.8800000000000008</v>
      </c>
      <c r="H119" s="6">
        <f t="shared" si="32"/>
        <v>0</v>
      </c>
    </row>
    <row r="120" spans="1:8" x14ac:dyDescent="0.15">
      <c r="A120" s="27"/>
      <c r="B120" s="7" t="s">
        <v>102</v>
      </c>
      <c r="C120" s="7">
        <v>115.1</v>
      </c>
      <c r="D120" s="7">
        <v>23.1</v>
      </c>
      <c r="E120" s="7"/>
      <c r="F120" s="10">
        <f t="shared" ref="F120:F130" si="33">C120+D120+E120</f>
        <v>138.19999999999999</v>
      </c>
      <c r="G120" s="7">
        <v>2.66</v>
      </c>
      <c r="H120" s="3"/>
    </row>
    <row r="121" spans="1:8" x14ac:dyDescent="0.15">
      <c r="A121" s="27"/>
      <c r="B121" s="7" t="s">
        <v>103</v>
      </c>
      <c r="C121" s="7">
        <v>134.5</v>
      </c>
      <c r="D121" s="7">
        <v>37.599999999999994</v>
      </c>
      <c r="E121" s="7"/>
      <c r="F121" s="10">
        <f t="shared" si="33"/>
        <v>172.1</v>
      </c>
      <c r="G121" s="7">
        <v>3.22</v>
      </c>
      <c r="H121" s="3"/>
    </row>
    <row r="122" spans="1:8" x14ac:dyDescent="0.15">
      <c r="A122" s="27"/>
      <c r="B122" s="8" t="s">
        <v>104</v>
      </c>
      <c r="C122" s="7">
        <v>100.6</v>
      </c>
      <c r="D122" s="7">
        <v>38.599999999999994</v>
      </c>
      <c r="E122" s="7"/>
      <c r="F122" s="10">
        <f t="shared" si="33"/>
        <v>139.19999999999999</v>
      </c>
      <c r="G122" s="7">
        <v>4.78</v>
      </c>
      <c r="H122" s="3"/>
    </row>
    <row r="123" spans="1:8" x14ac:dyDescent="0.15">
      <c r="A123" s="27"/>
      <c r="B123" s="8" t="s">
        <v>105</v>
      </c>
      <c r="C123" s="7">
        <v>402.8</v>
      </c>
      <c r="D123" s="7">
        <v>106.80000000000001</v>
      </c>
      <c r="E123" s="7"/>
      <c r="F123" s="10">
        <f t="shared" si="33"/>
        <v>509.6</v>
      </c>
      <c r="G123" s="7">
        <v>8.52</v>
      </c>
      <c r="H123" s="3"/>
    </row>
    <row r="124" spans="1:8" x14ac:dyDescent="0.15">
      <c r="A124" s="27"/>
      <c r="B124" s="8" t="s">
        <v>106</v>
      </c>
      <c r="C124" s="7">
        <v>259.2</v>
      </c>
      <c r="D124" s="7">
        <v>79.199999999999989</v>
      </c>
      <c r="E124" s="7"/>
      <c r="F124" s="10">
        <f t="shared" si="33"/>
        <v>338.4</v>
      </c>
      <c r="G124" s="7">
        <v>5.8</v>
      </c>
      <c r="H124" s="3"/>
    </row>
    <row r="125" spans="1:8" x14ac:dyDescent="0.15">
      <c r="A125" s="27"/>
      <c r="B125" s="8" t="s">
        <v>107</v>
      </c>
      <c r="C125" s="7">
        <v>253</v>
      </c>
      <c r="D125" s="7">
        <v>96.4</v>
      </c>
      <c r="E125" s="7"/>
      <c r="F125" s="10">
        <f t="shared" si="33"/>
        <v>349.4</v>
      </c>
      <c r="G125" s="7">
        <v>6</v>
      </c>
      <c r="H125" s="3"/>
    </row>
    <row r="126" spans="1:8" x14ac:dyDescent="0.15">
      <c r="A126" s="27"/>
      <c r="B126" s="8" t="s">
        <v>108</v>
      </c>
      <c r="C126" s="7">
        <v>145.4</v>
      </c>
      <c r="D126" s="7">
        <v>50.5</v>
      </c>
      <c r="E126" s="7"/>
      <c r="F126" s="10">
        <f t="shared" si="33"/>
        <v>195.9</v>
      </c>
      <c r="G126" s="7">
        <v>4.0199999999999996</v>
      </c>
      <c r="H126" s="3"/>
    </row>
    <row r="127" spans="1:8" x14ac:dyDescent="0.15">
      <c r="A127" s="27"/>
      <c r="B127" s="8" t="s">
        <v>109</v>
      </c>
      <c r="C127" s="7">
        <v>135.19999999999999</v>
      </c>
      <c r="D127" s="7">
        <v>56.300000000000011</v>
      </c>
      <c r="E127" s="7"/>
      <c r="F127" s="10">
        <f t="shared" si="33"/>
        <v>191.5</v>
      </c>
      <c r="G127" s="7">
        <v>4.84</v>
      </c>
      <c r="H127" s="3"/>
    </row>
    <row r="128" spans="1:8" x14ac:dyDescent="0.15">
      <c r="A128" s="27"/>
      <c r="B128" s="8" t="s">
        <v>110</v>
      </c>
      <c r="C128" s="7">
        <v>183.9</v>
      </c>
      <c r="D128" s="7">
        <v>63.800000000000011</v>
      </c>
      <c r="E128" s="7"/>
      <c r="F128" s="10">
        <f t="shared" si="33"/>
        <v>247.70000000000002</v>
      </c>
      <c r="G128" s="7">
        <v>5.18</v>
      </c>
      <c r="H128" s="3"/>
    </row>
    <row r="129" spans="1:8" x14ac:dyDescent="0.15">
      <c r="A129" s="27"/>
      <c r="B129" s="8" t="s">
        <v>111</v>
      </c>
      <c r="C129" s="7">
        <v>66.900000000000006</v>
      </c>
      <c r="D129" s="7">
        <v>40.799999999999997</v>
      </c>
      <c r="E129" s="7"/>
      <c r="F129" s="10">
        <f t="shared" si="33"/>
        <v>107.7</v>
      </c>
      <c r="G129" s="7">
        <v>2.76</v>
      </c>
      <c r="H129" s="3"/>
    </row>
    <row r="130" spans="1:8" x14ac:dyDescent="0.15">
      <c r="A130" s="28"/>
      <c r="B130" s="8" t="s">
        <v>112</v>
      </c>
      <c r="C130" s="7">
        <v>178.5</v>
      </c>
      <c r="D130" s="7">
        <v>66.800000000000011</v>
      </c>
      <c r="E130" s="7"/>
      <c r="F130" s="10">
        <f t="shared" si="33"/>
        <v>245.3</v>
      </c>
      <c r="G130" s="7">
        <v>3.92</v>
      </c>
      <c r="H130" s="3"/>
    </row>
    <row r="131" spans="1:8" s="1" customFormat="1" x14ac:dyDescent="0.15">
      <c r="A131" s="26" t="s">
        <v>163</v>
      </c>
      <c r="B131" s="6" t="s">
        <v>113</v>
      </c>
      <c r="C131" s="6">
        <f>SUM(C133:C137)</f>
        <v>1731.8000000000002</v>
      </c>
      <c r="D131" s="6">
        <f t="shared" ref="D131:G131" si="34">SUM(D133:D137)</f>
        <v>626.29999999999995</v>
      </c>
      <c r="E131" s="6">
        <f t="shared" si="34"/>
        <v>32</v>
      </c>
      <c r="F131" s="6">
        <f t="shared" si="34"/>
        <v>2390.1</v>
      </c>
      <c r="G131" s="6">
        <f t="shared" si="34"/>
        <v>40.699999999999996</v>
      </c>
      <c r="H131" s="5"/>
    </row>
    <row r="132" spans="1:8" s="1" customFormat="1" ht="27" x14ac:dyDescent="0.15">
      <c r="A132" s="27"/>
      <c r="B132" s="6" t="s">
        <v>1</v>
      </c>
      <c r="C132" s="6">
        <f>C133</f>
        <v>213.4</v>
      </c>
      <c r="D132" s="6">
        <f t="shared" ref="D132:G132" si="35">D133</f>
        <v>41.400000000000006</v>
      </c>
      <c r="E132" s="6">
        <f t="shared" si="35"/>
        <v>0</v>
      </c>
      <c r="F132" s="6">
        <f t="shared" si="35"/>
        <v>254.8</v>
      </c>
      <c r="G132" s="6">
        <f t="shared" si="35"/>
        <v>3.84</v>
      </c>
      <c r="H132" s="5"/>
    </row>
    <row r="133" spans="1:8" x14ac:dyDescent="0.15">
      <c r="A133" s="27"/>
      <c r="B133" s="7" t="s">
        <v>114</v>
      </c>
      <c r="C133" s="7">
        <v>213.4</v>
      </c>
      <c r="D133" s="7">
        <v>41.400000000000006</v>
      </c>
      <c r="E133" s="7"/>
      <c r="F133" s="10">
        <f t="shared" ref="F133:F137" si="36">C133+D133+E133</f>
        <v>254.8</v>
      </c>
      <c r="G133" s="7">
        <v>3.84</v>
      </c>
      <c r="H133" s="3"/>
    </row>
    <row r="134" spans="1:8" x14ac:dyDescent="0.15">
      <c r="A134" s="27"/>
      <c r="B134" s="8" t="s">
        <v>115</v>
      </c>
      <c r="C134" s="7">
        <v>396.2</v>
      </c>
      <c r="D134" s="7">
        <v>177.89999999999998</v>
      </c>
      <c r="E134" s="7">
        <v>32</v>
      </c>
      <c r="F134" s="10">
        <f t="shared" si="36"/>
        <v>606.09999999999991</v>
      </c>
      <c r="G134" s="7">
        <v>10.18</v>
      </c>
      <c r="H134" s="3"/>
    </row>
    <row r="135" spans="1:8" x14ac:dyDescent="0.15">
      <c r="A135" s="27"/>
      <c r="B135" s="8" t="s">
        <v>116</v>
      </c>
      <c r="C135" s="7">
        <v>61.5</v>
      </c>
      <c r="D135" s="7">
        <v>24.6</v>
      </c>
      <c r="E135" s="7"/>
      <c r="F135" s="10">
        <f t="shared" si="36"/>
        <v>86.1</v>
      </c>
      <c r="G135" s="7">
        <v>2.36</v>
      </c>
      <c r="H135" s="3"/>
    </row>
    <row r="136" spans="1:8" x14ac:dyDescent="0.15">
      <c r="A136" s="27"/>
      <c r="B136" s="8" t="s">
        <v>117</v>
      </c>
      <c r="C136" s="7">
        <v>342.1</v>
      </c>
      <c r="D136" s="7">
        <v>159.80000000000001</v>
      </c>
      <c r="E136" s="7"/>
      <c r="F136" s="10">
        <f t="shared" si="36"/>
        <v>501.90000000000003</v>
      </c>
      <c r="G136" s="7">
        <v>10.38</v>
      </c>
      <c r="H136" s="3"/>
    </row>
    <row r="137" spans="1:8" x14ac:dyDescent="0.15">
      <c r="A137" s="28"/>
      <c r="B137" s="8" t="s">
        <v>118</v>
      </c>
      <c r="C137" s="7">
        <v>718.6</v>
      </c>
      <c r="D137" s="7">
        <v>222.60000000000002</v>
      </c>
      <c r="E137" s="7"/>
      <c r="F137" s="10">
        <f t="shared" si="36"/>
        <v>941.2</v>
      </c>
      <c r="G137" s="7">
        <v>13.94</v>
      </c>
      <c r="H137" s="3"/>
    </row>
    <row r="138" spans="1:8" s="1" customFormat="1" x14ac:dyDescent="0.15">
      <c r="A138" s="26" t="s">
        <v>164</v>
      </c>
      <c r="B138" s="6" t="s">
        <v>119</v>
      </c>
      <c r="C138" s="6">
        <f>SUM(C140:C152)</f>
        <v>2054</v>
      </c>
      <c r="D138" s="6">
        <f t="shared" ref="D138:G138" si="37">SUM(D140:D152)</f>
        <v>813.3</v>
      </c>
      <c r="E138" s="6">
        <f t="shared" si="37"/>
        <v>-104</v>
      </c>
      <c r="F138" s="6">
        <f t="shared" si="37"/>
        <v>2763.3</v>
      </c>
      <c r="G138" s="6">
        <f t="shared" si="37"/>
        <v>62.5</v>
      </c>
      <c r="H138" s="5"/>
    </row>
    <row r="139" spans="1:8" s="1" customFormat="1" ht="27" x14ac:dyDescent="0.15">
      <c r="A139" s="27"/>
      <c r="B139" s="6" t="s">
        <v>1</v>
      </c>
      <c r="C139" s="6">
        <f>C140</f>
        <v>88.1</v>
      </c>
      <c r="D139" s="6">
        <f t="shared" ref="D139:G139" si="38">D140</f>
        <v>13.600000000000001</v>
      </c>
      <c r="E139" s="6">
        <f t="shared" si="38"/>
        <v>0</v>
      </c>
      <c r="F139" s="6">
        <f t="shared" si="38"/>
        <v>101.69999999999999</v>
      </c>
      <c r="G139" s="6">
        <f t="shared" si="38"/>
        <v>1.88</v>
      </c>
      <c r="H139" s="5"/>
    </row>
    <row r="140" spans="1:8" x14ac:dyDescent="0.15">
      <c r="A140" s="27"/>
      <c r="B140" s="7" t="s">
        <v>120</v>
      </c>
      <c r="C140" s="7">
        <v>88.1</v>
      </c>
      <c r="D140" s="7">
        <v>13.600000000000001</v>
      </c>
      <c r="E140" s="7"/>
      <c r="F140" s="10">
        <f t="shared" ref="F140:F152" si="39">C140+D140+E140</f>
        <v>101.69999999999999</v>
      </c>
      <c r="G140" s="7">
        <v>1.88</v>
      </c>
      <c r="H140" s="3"/>
    </row>
    <row r="141" spans="1:8" x14ac:dyDescent="0.15">
      <c r="A141" s="27"/>
      <c r="B141" s="8" t="s">
        <v>121</v>
      </c>
      <c r="C141" s="7">
        <v>345.4</v>
      </c>
      <c r="D141" s="7">
        <v>114.5</v>
      </c>
      <c r="E141" s="7"/>
      <c r="F141" s="10">
        <f t="shared" si="39"/>
        <v>459.9</v>
      </c>
      <c r="G141" s="7">
        <v>9.4600000000000009</v>
      </c>
      <c r="H141" s="3"/>
    </row>
    <row r="142" spans="1:8" x14ac:dyDescent="0.15">
      <c r="A142" s="27"/>
      <c r="B142" s="8" t="s">
        <v>122</v>
      </c>
      <c r="C142" s="7">
        <v>196</v>
      </c>
      <c r="D142" s="7">
        <v>89</v>
      </c>
      <c r="E142" s="7"/>
      <c r="F142" s="10">
        <f t="shared" si="39"/>
        <v>285</v>
      </c>
      <c r="G142" s="7">
        <v>6.64</v>
      </c>
      <c r="H142" s="3"/>
    </row>
    <row r="143" spans="1:8" x14ac:dyDescent="0.15">
      <c r="A143" s="27"/>
      <c r="B143" s="8" t="s">
        <v>123</v>
      </c>
      <c r="C143" s="7">
        <v>433.2</v>
      </c>
      <c r="D143" s="7">
        <v>143.80000000000001</v>
      </c>
      <c r="E143" s="7">
        <v>-59</v>
      </c>
      <c r="F143" s="10">
        <f t="shared" si="39"/>
        <v>518</v>
      </c>
      <c r="G143" s="7">
        <v>9.16</v>
      </c>
      <c r="H143" s="3"/>
    </row>
    <row r="144" spans="1:8" x14ac:dyDescent="0.15">
      <c r="A144" s="27"/>
      <c r="B144" s="8" t="s">
        <v>124</v>
      </c>
      <c r="C144" s="7">
        <v>132.19999999999999</v>
      </c>
      <c r="D144" s="7">
        <v>68.099999999999994</v>
      </c>
      <c r="E144" s="7"/>
      <c r="F144" s="10">
        <f t="shared" si="39"/>
        <v>200.29999999999998</v>
      </c>
      <c r="G144" s="7">
        <v>5.0199999999999996</v>
      </c>
      <c r="H144" s="3"/>
    </row>
    <row r="145" spans="1:8" x14ac:dyDescent="0.15">
      <c r="A145" s="27"/>
      <c r="B145" s="8" t="s">
        <v>125</v>
      </c>
      <c r="C145" s="7">
        <v>86.7</v>
      </c>
      <c r="D145" s="7">
        <v>48.599999999999994</v>
      </c>
      <c r="E145" s="7"/>
      <c r="F145" s="10">
        <f t="shared" si="39"/>
        <v>135.30000000000001</v>
      </c>
      <c r="G145" s="7">
        <v>3.7</v>
      </c>
      <c r="H145" s="3"/>
    </row>
    <row r="146" spans="1:8" x14ac:dyDescent="0.15">
      <c r="A146" s="27"/>
      <c r="B146" s="8" t="s">
        <v>126</v>
      </c>
      <c r="C146" s="7">
        <v>147.1</v>
      </c>
      <c r="D146" s="7">
        <v>67.900000000000006</v>
      </c>
      <c r="E146" s="7">
        <v>-28</v>
      </c>
      <c r="F146" s="10">
        <f t="shared" si="39"/>
        <v>187</v>
      </c>
      <c r="G146" s="7">
        <v>5.08</v>
      </c>
      <c r="H146" s="3"/>
    </row>
    <row r="147" spans="1:8" x14ac:dyDescent="0.15">
      <c r="A147" s="27"/>
      <c r="B147" s="8" t="s">
        <v>127</v>
      </c>
      <c r="C147" s="7">
        <v>103.8</v>
      </c>
      <c r="D147" s="7">
        <v>47.400000000000006</v>
      </c>
      <c r="E147" s="7"/>
      <c r="F147" s="10">
        <f t="shared" si="39"/>
        <v>151.19999999999999</v>
      </c>
      <c r="G147" s="7">
        <v>3.48</v>
      </c>
      <c r="H147" s="3"/>
    </row>
    <row r="148" spans="1:8" x14ac:dyDescent="0.15">
      <c r="A148" s="27"/>
      <c r="B148" s="8" t="s">
        <v>128</v>
      </c>
      <c r="C148" s="7">
        <v>159.5</v>
      </c>
      <c r="D148" s="7">
        <v>72.300000000000011</v>
      </c>
      <c r="E148" s="7"/>
      <c r="F148" s="10">
        <f t="shared" si="39"/>
        <v>231.8</v>
      </c>
      <c r="G148" s="7">
        <v>4.96</v>
      </c>
      <c r="H148" s="3"/>
    </row>
    <row r="149" spans="1:8" x14ac:dyDescent="0.15">
      <c r="A149" s="27"/>
      <c r="B149" s="8" t="s">
        <v>129</v>
      </c>
      <c r="C149" s="7">
        <v>5</v>
      </c>
      <c r="D149" s="7">
        <v>2.4000000000000004</v>
      </c>
      <c r="E149" s="7"/>
      <c r="F149" s="10">
        <f t="shared" si="39"/>
        <v>7.4</v>
      </c>
      <c r="G149" s="7">
        <v>0.56000000000000005</v>
      </c>
      <c r="H149" s="3"/>
    </row>
    <row r="150" spans="1:8" x14ac:dyDescent="0.15">
      <c r="A150" s="27"/>
      <c r="B150" s="8" t="s">
        <v>130</v>
      </c>
      <c r="C150" s="7">
        <v>151.1</v>
      </c>
      <c r="D150" s="7">
        <v>63.199999999999989</v>
      </c>
      <c r="E150" s="7"/>
      <c r="F150" s="10">
        <f t="shared" si="39"/>
        <v>214.29999999999998</v>
      </c>
      <c r="G150" s="7">
        <v>5.6</v>
      </c>
      <c r="H150" s="3"/>
    </row>
    <row r="151" spans="1:8" x14ac:dyDescent="0.15">
      <c r="A151" s="27"/>
      <c r="B151" s="8" t="s">
        <v>131</v>
      </c>
      <c r="C151" s="7">
        <v>109.2</v>
      </c>
      <c r="D151" s="7">
        <v>41.900000000000006</v>
      </c>
      <c r="E151" s="7"/>
      <c r="F151" s="10">
        <f t="shared" si="39"/>
        <v>151.10000000000002</v>
      </c>
      <c r="G151" s="7">
        <v>3.08</v>
      </c>
      <c r="H151" s="3"/>
    </row>
    <row r="152" spans="1:8" x14ac:dyDescent="0.15">
      <c r="A152" s="28"/>
      <c r="B152" s="8" t="s">
        <v>132</v>
      </c>
      <c r="C152" s="7">
        <v>96.7</v>
      </c>
      <c r="D152" s="7">
        <v>40.599999999999994</v>
      </c>
      <c r="E152" s="7">
        <v>-17</v>
      </c>
      <c r="F152" s="10">
        <f t="shared" si="39"/>
        <v>120.30000000000001</v>
      </c>
      <c r="G152" s="7">
        <v>3.88</v>
      </c>
      <c r="H152" s="3"/>
    </row>
    <row r="153" spans="1:8" s="1" customFormat="1" ht="30.75" customHeight="1" x14ac:dyDescent="0.15">
      <c r="A153" s="26" t="s">
        <v>165</v>
      </c>
      <c r="B153" s="6" t="s">
        <v>133</v>
      </c>
      <c r="C153" s="6">
        <f>SUM(C154:C161)</f>
        <v>970.40000000000009</v>
      </c>
      <c r="D153" s="6">
        <f t="shared" ref="D153:G153" si="40">SUM(D154:D161)</f>
        <v>443.19999999999993</v>
      </c>
      <c r="E153" s="6">
        <f t="shared" si="40"/>
        <v>-13</v>
      </c>
      <c r="F153" s="6">
        <f t="shared" si="40"/>
        <v>1400.6</v>
      </c>
      <c r="G153" s="6">
        <f t="shared" si="40"/>
        <v>39.880000000000003</v>
      </c>
      <c r="H153" s="5"/>
    </row>
    <row r="154" spans="1:8" x14ac:dyDescent="0.15">
      <c r="A154" s="27"/>
      <c r="B154" s="7" t="s">
        <v>134</v>
      </c>
      <c r="C154" s="7">
        <v>58.4</v>
      </c>
      <c r="D154" s="7">
        <v>27.5</v>
      </c>
      <c r="E154" s="7"/>
      <c r="F154" s="10">
        <f t="shared" ref="F154:F161" si="41">C154+D154+E154</f>
        <v>85.9</v>
      </c>
      <c r="G154" s="7">
        <v>2.84</v>
      </c>
      <c r="H154" s="3"/>
    </row>
    <row r="155" spans="1:8" x14ac:dyDescent="0.15">
      <c r="A155" s="27"/>
      <c r="B155" s="7" t="s">
        <v>135</v>
      </c>
      <c r="C155" s="7">
        <v>101</v>
      </c>
      <c r="D155" s="7">
        <v>51.3</v>
      </c>
      <c r="E155" s="7"/>
      <c r="F155" s="10">
        <f t="shared" si="41"/>
        <v>152.30000000000001</v>
      </c>
      <c r="G155" s="7">
        <v>3.34</v>
      </c>
      <c r="H155" s="3"/>
    </row>
    <row r="156" spans="1:8" x14ac:dyDescent="0.15">
      <c r="A156" s="27"/>
      <c r="B156" s="7" t="s">
        <v>136</v>
      </c>
      <c r="C156" s="7">
        <v>118.8</v>
      </c>
      <c r="D156" s="7">
        <v>62.400000000000006</v>
      </c>
      <c r="E156" s="7"/>
      <c r="F156" s="10">
        <f t="shared" si="41"/>
        <v>181.2</v>
      </c>
      <c r="G156" s="7">
        <v>6.26</v>
      </c>
      <c r="H156" s="3"/>
    </row>
    <row r="157" spans="1:8" x14ac:dyDescent="0.15">
      <c r="A157" s="27"/>
      <c r="B157" s="7" t="s">
        <v>137</v>
      </c>
      <c r="C157" s="7">
        <v>74.599999999999994</v>
      </c>
      <c r="D157" s="7">
        <v>51.3</v>
      </c>
      <c r="E157" s="7">
        <v>-13</v>
      </c>
      <c r="F157" s="10">
        <f t="shared" si="41"/>
        <v>112.89999999999999</v>
      </c>
      <c r="G157" s="7">
        <v>5.2</v>
      </c>
      <c r="H157" s="3"/>
    </row>
    <row r="158" spans="1:8" x14ac:dyDescent="0.15">
      <c r="A158" s="27"/>
      <c r="B158" s="7" t="s">
        <v>138</v>
      </c>
      <c r="C158" s="7">
        <v>108.3</v>
      </c>
      <c r="D158" s="7">
        <v>53.400000000000006</v>
      </c>
      <c r="E158" s="7"/>
      <c r="F158" s="10">
        <f t="shared" si="41"/>
        <v>161.69999999999999</v>
      </c>
      <c r="G158" s="7">
        <v>4.2</v>
      </c>
      <c r="H158" s="3"/>
    </row>
    <row r="159" spans="1:8" x14ac:dyDescent="0.15">
      <c r="A159" s="27"/>
      <c r="B159" s="7" t="s">
        <v>139</v>
      </c>
      <c r="C159" s="7">
        <v>40.299999999999997</v>
      </c>
      <c r="D159" s="7">
        <v>25.5</v>
      </c>
      <c r="E159" s="7"/>
      <c r="F159" s="10">
        <f t="shared" si="41"/>
        <v>65.8</v>
      </c>
      <c r="G159" s="7">
        <v>2.66</v>
      </c>
      <c r="H159" s="3"/>
    </row>
    <row r="160" spans="1:8" x14ac:dyDescent="0.15">
      <c r="A160" s="27"/>
      <c r="B160" s="7" t="s">
        <v>140</v>
      </c>
      <c r="C160" s="7">
        <v>230.8</v>
      </c>
      <c r="D160" s="7">
        <v>81.900000000000006</v>
      </c>
      <c r="E160" s="7"/>
      <c r="F160" s="10">
        <f t="shared" si="41"/>
        <v>312.70000000000005</v>
      </c>
      <c r="G160" s="7">
        <v>7.1</v>
      </c>
      <c r="H160" s="3"/>
    </row>
    <row r="161" spans="1:8" x14ac:dyDescent="0.15">
      <c r="A161" s="28"/>
      <c r="B161" s="7" t="s">
        <v>141</v>
      </c>
      <c r="C161" s="7">
        <v>238.2</v>
      </c>
      <c r="D161" s="7">
        <v>89.9</v>
      </c>
      <c r="E161" s="7"/>
      <c r="F161" s="10">
        <f t="shared" si="41"/>
        <v>328.1</v>
      </c>
      <c r="G161" s="7">
        <v>8.2799999999999994</v>
      </c>
      <c r="H161" s="3"/>
    </row>
  </sheetData>
  <autoFilter ref="B4:H161"/>
  <mergeCells count="17">
    <mergeCell ref="A2:H2"/>
    <mergeCell ref="G3:H3"/>
    <mergeCell ref="A6:A16"/>
    <mergeCell ref="A17:A27"/>
    <mergeCell ref="A28:A34"/>
    <mergeCell ref="A118:A130"/>
    <mergeCell ref="A131:A137"/>
    <mergeCell ref="A138:A152"/>
    <mergeCell ref="A153:A161"/>
    <mergeCell ref="A5:B5"/>
    <mergeCell ref="A49:A62"/>
    <mergeCell ref="A63:A74"/>
    <mergeCell ref="A75:A87"/>
    <mergeCell ref="A88:A93"/>
    <mergeCell ref="A94:A102"/>
    <mergeCell ref="A103:A117"/>
    <mergeCell ref="A35:A4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</vt:lpstr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2019-06-20T07:09:56Z</dcterms:created>
  <dc:creator>严德勇 10.104.98.212</dc:creator>
  <lastModifiedBy>王浪 null</lastModifiedBy>
  <lastPrinted>2019-06-20T07:09:56Z</lastPrinted>
  <dcterms:modified xsi:type="dcterms:W3CDTF">2020-09-25T11:46:21Z</dcterms:modified>
</coreProperties>
</file>